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180" windowWidth="13836" windowHeight="6912" activeTab="2"/>
  </bookViews>
  <sheets>
    <sheet name="HROB tratě 2016_2019" sheetId="2" r:id="rId1"/>
    <sheet name="HROB tratě 2020" sheetId="3" r:id="rId2"/>
    <sheet name="sledy kontrol" sheetId="4" r:id="rId3"/>
  </sheets>
  <calcPr calcId="145621"/>
</workbook>
</file>

<file path=xl/calcChain.xml><?xml version="1.0" encoding="utf-8"?>
<calcChain xmlns="http://schemas.openxmlformats.org/spreadsheetml/2006/main">
  <c r="K15" i="2" l="1"/>
  <c r="U15" i="2" l="1"/>
  <c r="U14" i="2"/>
  <c r="W17" i="2" l="1"/>
  <c r="B14" i="2"/>
  <c r="B15" i="2"/>
  <c r="F17" i="2" s="1"/>
  <c r="F18" i="2" l="1"/>
  <c r="I15" i="2" l="1"/>
  <c r="I14" i="2"/>
  <c r="I13" i="2"/>
  <c r="I12" i="2"/>
  <c r="I11" i="2"/>
  <c r="I10" i="2"/>
  <c r="I9" i="2"/>
  <c r="I7" i="2"/>
  <c r="I6" i="2"/>
  <c r="I5" i="2"/>
  <c r="K14" i="2"/>
  <c r="K13" i="2"/>
  <c r="K12" i="2"/>
  <c r="K11" i="2"/>
  <c r="K10" i="2"/>
  <c r="K9" i="2"/>
  <c r="K7" i="2"/>
  <c r="K6" i="2"/>
  <c r="K5" i="2"/>
  <c r="K8" i="2"/>
  <c r="I8" i="2"/>
</calcChain>
</file>

<file path=xl/sharedStrings.xml><?xml version="1.0" encoding="utf-8"?>
<sst xmlns="http://schemas.openxmlformats.org/spreadsheetml/2006/main" count="252" uniqueCount="85">
  <si>
    <t>PZ</t>
  </si>
  <si>
    <t>HH20</t>
  </si>
  <si>
    <t>HD20</t>
  </si>
  <si>
    <t>DD20</t>
  </si>
  <si>
    <t>HH</t>
  </si>
  <si>
    <t>HD</t>
  </si>
  <si>
    <t>DD</t>
  </si>
  <si>
    <t>HH40</t>
  </si>
  <si>
    <t>HD40</t>
  </si>
  <si>
    <t>DD40</t>
  </si>
  <si>
    <t>PO</t>
  </si>
  <si>
    <t>Free order</t>
  </si>
  <si>
    <t>Km</t>
  </si>
  <si>
    <t>Přev.</t>
  </si>
  <si>
    <t>Počty</t>
  </si>
  <si>
    <t>Občerstvení Mníšek</t>
  </si>
  <si>
    <t>Trať</t>
  </si>
  <si>
    <t>osob</t>
  </si>
  <si>
    <t>Start</t>
  </si>
  <si>
    <t>map</t>
  </si>
  <si>
    <t>00</t>
  </si>
  <si>
    <t>Mass</t>
  </si>
  <si>
    <t>start</t>
  </si>
  <si>
    <t>2016 neděle</t>
  </si>
  <si>
    <t>2019 neděle</t>
  </si>
  <si>
    <t>CP</t>
  </si>
  <si>
    <t>2016 sobota celkem</t>
  </si>
  <si>
    <t>2019 sobota</t>
  </si>
  <si>
    <t>Závěr</t>
  </si>
  <si>
    <t>Čas</t>
  </si>
  <si>
    <t>vítěze</t>
  </si>
  <si>
    <t>3:00-4:30</t>
  </si>
  <si>
    <t>Směrný čas</t>
  </si>
  <si>
    <t>Suma E1 Klíny</t>
  </si>
  <si>
    <t>2:00-3:30</t>
  </si>
  <si>
    <t>Srovnání nedělních etap MČR HROB 2016 a 2019</t>
  </si>
  <si>
    <t>Srovnání sobotních etap MČR HROB 2016 a 2019</t>
  </si>
  <si>
    <t>Suma E2 Klíny:</t>
  </si>
  <si>
    <t>Srovnání nedělních etap MČR HROB 2016 a 2020</t>
  </si>
  <si>
    <t>optimal</t>
  </si>
  <si>
    <t>HH ideal</t>
  </si>
  <si>
    <t>Kategorie</t>
  </si>
  <si>
    <t>mapy.cz</t>
  </si>
  <si>
    <t>2020 neděle</t>
  </si>
  <si>
    <t>HH60</t>
  </si>
  <si>
    <t>HD60</t>
  </si>
  <si>
    <t>DD60</t>
  </si>
  <si>
    <t>HH40 Ideal</t>
  </si>
  <si>
    <t>HD ideal</t>
  </si>
  <si>
    <t>DD ideal</t>
  </si>
  <si>
    <t>HH60 Ideal</t>
  </si>
  <si>
    <t>HD60 Ideal</t>
  </si>
  <si>
    <t>DD60 Ideal</t>
  </si>
  <si>
    <t>PZ Ideal</t>
  </si>
  <si>
    <t>HD40 Ideal</t>
  </si>
  <si>
    <t>PO Ideal</t>
  </si>
  <si>
    <t>Délka</t>
  </si>
  <si>
    <t>Počet kontrol</t>
  </si>
  <si>
    <t>Sledy</t>
  </si>
  <si>
    <t>31-32-33-34-35-36-37-38-39-40-41-42-43-44</t>
  </si>
  <si>
    <t>31-32-53-54-33-37-39-56-57-41-40-51-42-44</t>
  </si>
  <si>
    <t>59-53-37-38-39-40-41-57-51-42-44</t>
  </si>
  <si>
    <t>31-52-32-54-33-36-37-38-39-51-57-41-40-56-58-43-44</t>
  </si>
  <si>
    <t>59-52-55-40-41-57-42-44</t>
  </si>
  <si>
    <t>59-39-40-41-57-51-42-44</t>
  </si>
  <si>
    <t>59-44-42-41-40-56-55-52</t>
  </si>
  <si>
    <t>31-55-40-41-57-51-58-43-44</t>
  </si>
  <si>
    <t>52-40-41-57-42-43-44</t>
  </si>
  <si>
    <t>44-43-57-41-59</t>
  </si>
  <si>
    <t>Tratě neděle</t>
  </si>
  <si>
    <t>Směrný</t>
  </si>
  <si>
    <t>K1</t>
  </si>
  <si>
    <t>čas</t>
  </si>
  <si>
    <t>52-55-38-39-56-57-41-58-42-44</t>
  </si>
  <si>
    <t>59-31-52-42-58-51-57-41-40-56-55-44</t>
  </si>
  <si>
    <t>31-52-32-54-37-38-51-57-41-40-56-58-44</t>
  </si>
  <si>
    <t>Tratě sobota</t>
  </si>
  <si>
    <t>42-58-51-40-57-41-45-46-47-48-49-36-37-53-55-59-44-43</t>
  </si>
  <si>
    <t>42-58-40-51-57-41-48-49-37-56-55-59-44-43</t>
  </si>
  <si>
    <t>44-32-55-37-48-56-39-40-58-42-43</t>
  </si>
  <si>
    <t>55-42-58-40-39-56-38-37-53-32-59-44-43</t>
  </si>
  <si>
    <t>31-55-53-37-38-51-56-58-42-43-44</t>
  </si>
  <si>
    <t>42-58-40-51-38-37-56-55-59-44-43</t>
  </si>
  <si>
    <t>42-58-40-56-53-31-59-44-43</t>
  </si>
  <si>
    <t>42-58-51-38-37-53-31-59-44-43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</si>
</sst>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u/>
      <sz val="12"/>
      <color theme="10"/>
      <name val="Times New Roman"/>
      <family val="2"/>
      <charset val="238"/>
    </font>
    <font>
      <b/>
      <sz val="12"/>
      <color theme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0" fillId="0" borderId="2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0" xfId="0" applyFont="1"/>
    <xf numFmtId="0" fontId="0" fillId="2" borderId="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left"/>
    </xf>
    <xf numFmtId="164" fontId="0" fillId="2" borderId="7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2" xfId="0" applyFont="1" applyBorder="1"/>
    <xf numFmtId="0" fontId="0" fillId="0" borderId="23" xfId="0" applyBorder="1"/>
    <xf numFmtId="0" fontId="1" fillId="0" borderId="4" xfId="0" applyFont="1" applyBorder="1"/>
    <xf numFmtId="0" fontId="1" fillId="0" borderId="24" xfId="0" applyFont="1" applyBorder="1"/>
    <xf numFmtId="0" fontId="1" fillId="2" borderId="24" xfId="0" applyFont="1" applyFill="1" applyBorder="1"/>
    <xf numFmtId="0" fontId="1" fillId="0" borderId="25" xfId="0" applyFont="1" applyBorder="1" applyAlignment="1">
      <alignment vertical="center"/>
    </xf>
    <xf numFmtId="0" fontId="1" fillId="0" borderId="1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20" fontId="4" fillId="0" borderId="9" xfId="0" applyNumberFormat="1" applyFont="1" applyBorder="1" applyAlignment="1">
      <alignment horizontal="center"/>
    </xf>
    <xf numFmtId="20" fontId="4" fillId="2" borderId="8" xfId="0" applyNumberFormat="1" applyFont="1" applyFill="1" applyBorder="1" applyAlignment="1">
      <alignment horizontal="center"/>
    </xf>
    <xf numFmtId="20" fontId="4" fillId="2" borderId="9" xfId="0" applyNumberFormat="1" applyFont="1" applyFill="1" applyBorder="1" applyAlignment="1">
      <alignment horizontal="center"/>
    </xf>
    <xf numFmtId="20" fontId="4" fillId="0" borderId="12" xfId="0" applyNumberFormat="1" applyFont="1" applyBorder="1" applyAlignment="1">
      <alignment horizontal="center" vertical="center"/>
    </xf>
    <xf numFmtId="20" fontId="1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" fontId="0" fillId="0" borderId="10" xfId="0" applyNumberFormat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 vertical="center"/>
    </xf>
    <xf numFmtId="0" fontId="1" fillId="0" borderId="30" xfId="0" applyFont="1" applyBorder="1"/>
    <xf numFmtId="0" fontId="0" fillId="0" borderId="31" xfId="0" applyBorder="1"/>
    <xf numFmtId="0" fontId="3" fillId="0" borderId="28" xfId="1" applyFont="1" applyBorder="1"/>
    <xf numFmtId="0" fontId="3" fillId="0" borderId="32" xfId="1" applyFont="1" applyBorder="1"/>
    <xf numFmtId="0" fontId="3" fillId="2" borderId="33" xfId="1" applyFont="1" applyFill="1" applyBorder="1"/>
    <xf numFmtId="0" fontId="3" fillId="0" borderId="34" xfId="1" applyFont="1" applyBorder="1" applyAlignment="1">
      <alignment vertical="center"/>
    </xf>
    <xf numFmtId="164" fontId="3" fillId="0" borderId="1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20" fontId="4" fillId="0" borderId="13" xfId="0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20" fontId="4" fillId="0" borderId="3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25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0" fontId="4" fillId="0" borderId="13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  <xf numFmtId="0" fontId="3" fillId="0" borderId="34" xfId="1" applyFont="1" applyBorder="1"/>
    <xf numFmtId="20" fontId="4" fillId="0" borderId="12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1" fillId="2" borderId="41" xfId="0" applyFont="1" applyFill="1" applyBorder="1"/>
    <xf numFmtId="0" fontId="1" fillId="2" borderId="4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4" fillId="2" borderId="15" xfId="0" applyNumberFormat="1" applyFont="1" applyFill="1" applyBorder="1" applyAlignment="1">
      <alignment horizontal="center"/>
    </xf>
    <xf numFmtId="164" fontId="3" fillId="2" borderId="42" xfId="1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1" fillId="2" borderId="42" xfId="0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33" xfId="1" applyFont="1" applyBorder="1"/>
    <xf numFmtId="20" fontId="4" fillId="0" borderId="39" xfId="0" applyNumberFormat="1" applyFont="1" applyBorder="1" applyAlignment="1">
      <alignment horizontal="center"/>
    </xf>
    <xf numFmtId="20" fontId="4" fillId="0" borderId="40" xfId="0" applyNumberFormat="1" applyFon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3" fillId="2" borderId="37" xfId="1" applyFont="1" applyFill="1" applyBorder="1"/>
    <xf numFmtId="20" fontId="4" fillId="2" borderId="16" xfId="0" applyNumberFormat="1" applyFont="1" applyFill="1" applyBorder="1" applyAlignment="1">
      <alignment horizontal="center"/>
    </xf>
    <xf numFmtId="20" fontId="1" fillId="2" borderId="15" xfId="0" applyNumberFormat="1" applyFont="1" applyFill="1" applyBorder="1" applyAlignment="1">
      <alignment horizontal="center"/>
    </xf>
    <xf numFmtId="164" fontId="0" fillId="2" borderId="42" xfId="0" applyNumberForma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21" fontId="6" fillId="0" borderId="28" xfId="0" applyNumberFormat="1" applyFont="1" applyBorder="1" applyAlignment="1">
      <alignment horizontal="center"/>
    </xf>
    <xf numFmtId="21" fontId="6" fillId="0" borderId="32" xfId="0" applyNumberFormat="1" applyFont="1" applyBorder="1" applyAlignment="1">
      <alignment horizontal="center"/>
    </xf>
    <xf numFmtId="21" fontId="6" fillId="0" borderId="34" xfId="0" applyNumberFormat="1" applyFont="1" applyBorder="1" applyAlignment="1">
      <alignment horizontal="center"/>
    </xf>
    <xf numFmtId="21" fontId="6" fillId="2" borderId="32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1" fillId="0" borderId="31" xfId="0" applyFont="1" applyBorder="1"/>
    <xf numFmtId="164" fontId="1" fillId="0" borderId="43" xfId="0" applyNumberFormat="1" applyFont="1" applyBorder="1" applyAlignment="1">
      <alignment horizontal="left"/>
    </xf>
    <xf numFmtId="21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3" fillId="0" borderId="46" xfId="1" applyFont="1" applyBorder="1"/>
    <xf numFmtId="0" fontId="1" fillId="0" borderId="43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20" fontId="4" fillId="0" borderId="47" xfId="0" applyNumberFormat="1" applyFont="1" applyBorder="1" applyAlignment="1">
      <alignment horizontal="center"/>
    </xf>
    <xf numFmtId="20" fontId="4" fillId="0" borderId="45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left"/>
    </xf>
    <xf numFmtId="21" fontId="6" fillId="0" borderId="51" xfId="0" applyNumberFormat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0" borderId="51" xfId="1" applyFont="1" applyBorder="1"/>
    <xf numFmtId="0" fontId="3" fillId="0" borderId="52" xfId="1" applyFont="1" applyBorder="1"/>
    <xf numFmtId="0" fontId="1" fillId="0" borderId="48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20" fontId="4" fillId="0" borderId="53" xfId="0" applyNumberFormat="1" applyFont="1" applyBorder="1" applyAlignment="1">
      <alignment horizontal="center"/>
    </xf>
    <xf numFmtId="20" fontId="4" fillId="0" borderId="50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1" fontId="1" fillId="0" borderId="44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" fontId="6" fillId="0" borderId="51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64" fontId="1" fillId="2" borderId="43" xfId="0" applyNumberFormat="1" applyFont="1" applyFill="1" applyBorder="1" applyAlignment="1">
      <alignment horizontal="left"/>
    </xf>
    <xf numFmtId="21" fontId="6" fillId="2" borderId="46" xfId="0" applyNumberFormat="1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20" fontId="4" fillId="2" borderId="47" xfId="0" applyNumberFormat="1" applyFont="1" applyFill="1" applyBorder="1" applyAlignment="1">
      <alignment horizontal="center"/>
    </xf>
    <xf numFmtId="20" fontId="4" fillId="2" borderId="45" xfId="0" applyNumberFormat="1" applyFont="1" applyFill="1" applyBorder="1" applyAlignment="1">
      <alignment horizontal="center"/>
    </xf>
    <xf numFmtId="164" fontId="1" fillId="2" borderId="48" xfId="0" applyNumberFormat="1" applyFont="1" applyFill="1" applyBorder="1" applyAlignment="1">
      <alignment horizontal="left"/>
    </xf>
    <xf numFmtId="21" fontId="6" fillId="2" borderId="51" xfId="0" applyNumberFormat="1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20" fontId="4" fillId="2" borderId="53" xfId="0" applyNumberFormat="1" applyFont="1" applyFill="1" applyBorder="1" applyAlignment="1">
      <alignment horizontal="center"/>
    </xf>
    <xf numFmtId="20" fontId="4" fillId="2" borderId="50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164" fontId="1" fillId="0" borderId="43" xfId="0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3" fillId="0" borderId="46" xfId="1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20" fontId="4" fillId="0" borderId="47" xfId="0" applyNumberFormat="1" applyFont="1" applyBorder="1" applyAlignment="1">
      <alignment horizontal="center" vertical="center"/>
    </xf>
    <xf numFmtId="20" fontId="1" fillId="0" borderId="45" xfId="0" applyNumberFormat="1" applyFont="1" applyBorder="1" applyAlignment="1">
      <alignment horizontal="center" vertical="center"/>
    </xf>
    <xf numFmtId="0" fontId="7" fillId="0" borderId="51" xfId="1" applyFont="1" applyBorder="1"/>
    <xf numFmtId="2" fontId="1" fillId="0" borderId="43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2" borderId="43" xfId="0" applyNumberFormat="1" applyFon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64" fontId="1" fillId="2" borderId="48" xfId="0" applyNumberFormat="1" applyFont="1" applyFill="1" applyBorder="1" applyAlignment="1">
      <alignment horizontal="center"/>
    </xf>
    <xf numFmtId="1" fontId="1" fillId="2" borderId="49" xfId="0" applyNumberFormat="1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164" fontId="1" fillId="0" borderId="43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2" fontId="1" fillId="0" borderId="48" xfId="0" applyNumberFormat="1" applyFont="1" applyBorder="1" applyAlignment="1">
      <alignment horizontal="center"/>
    </xf>
    <xf numFmtId="2" fontId="1" fillId="2" borderId="43" xfId="0" applyNumberFormat="1" applyFont="1" applyFill="1" applyBorder="1" applyAlignment="1">
      <alignment horizontal="center"/>
    </xf>
    <xf numFmtId="2" fontId="1" fillId="2" borderId="48" xfId="0" applyNumberFormat="1" applyFont="1" applyFill="1" applyBorder="1" applyAlignment="1">
      <alignment horizontal="center"/>
    </xf>
    <xf numFmtId="2" fontId="1" fillId="0" borderId="43" xfId="0" applyNumberFormat="1" applyFont="1" applyBorder="1" applyAlignment="1">
      <alignment horizontal="center" vertical="center"/>
    </xf>
    <xf numFmtId="0" fontId="2" fillId="2" borderId="46" xfId="1" applyFill="1" applyBorder="1"/>
    <xf numFmtId="0" fontId="3" fillId="2" borderId="52" xfId="1" applyFont="1" applyFill="1" applyBorder="1"/>
    <xf numFmtId="164" fontId="1" fillId="0" borderId="43" xfId="0" applyNumberFormat="1" applyFont="1" applyFill="1" applyBorder="1" applyAlignment="1">
      <alignment horizontal="left"/>
    </xf>
    <xf numFmtId="164" fontId="1" fillId="0" borderId="43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21" fontId="6" fillId="0" borderId="46" xfId="0" applyNumberFormat="1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2" fontId="1" fillId="0" borderId="43" xfId="0" applyNumberFormat="1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20" fontId="4" fillId="0" borderId="47" xfId="0" applyNumberFormat="1" applyFont="1" applyFill="1" applyBorder="1" applyAlignment="1">
      <alignment horizontal="center"/>
    </xf>
    <xf numFmtId="20" fontId="4" fillId="0" borderId="45" xfId="0" applyNumberFormat="1" applyFont="1" applyFill="1" applyBorder="1" applyAlignment="1">
      <alignment horizontal="center"/>
    </xf>
    <xf numFmtId="164" fontId="1" fillId="0" borderId="48" xfId="0" applyNumberFormat="1" applyFont="1" applyFill="1" applyBorder="1" applyAlignment="1">
      <alignment horizontal="left"/>
    </xf>
    <xf numFmtId="164" fontId="1" fillId="0" borderId="48" xfId="0" applyNumberFormat="1" applyFont="1" applyFill="1" applyBorder="1" applyAlignment="1">
      <alignment horizontal="center"/>
    </xf>
    <xf numFmtId="1" fontId="1" fillId="0" borderId="49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21" fontId="6" fillId="0" borderId="51" xfId="0" applyNumberFormat="1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2" fontId="1" fillId="0" borderId="48" xfId="0" applyNumberFormat="1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20" fontId="4" fillId="0" borderId="53" xfId="0" applyNumberFormat="1" applyFont="1" applyFill="1" applyBorder="1" applyAlignment="1">
      <alignment horizontal="center"/>
    </xf>
    <xf numFmtId="20" fontId="4" fillId="0" borderId="50" xfId="0" applyNumberFormat="1" applyFont="1" applyFill="1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 applyAlignment="1">
      <alignment horizontal="center"/>
    </xf>
    <xf numFmtId="0" fontId="0" fillId="0" borderId="62" xfId="0" applyBorder="1"/>
    <xf numFmtId="0" fontId="0" fillId="2" borderId="60" xfId="0" applyFill="1" applyBorder="1"/>
    <xf numFmtId="0" fontId="0" fillId="2" borderId="61" xfId="0" applyFill="1" applyBorder="1" applyAlignment="1">
      <alignment horizontal="center"/>
    </xf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 applyAlignment="1">
      <alignment horizontal="center"/>
    </xf>
    <xf numFmtId="0" fontId="0" fillId="2" borderId="65" xfId="0" applyFill="1" applyBorder="1"/>
    <xf numFmtId="0" fontId="1" fillId="0" borderId="66" xfId="0" applyFont="1" applyBorder="1"/>
    <xf numFmtId="0" fontId="0" fillId="0" borderId="67" xfId="0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16" fontId="6" fillId="0" borderId="46" xfId="0" applyNumberFormat="1" applyFont="1" applyBorder="1" applyAlignment="1">
      <alignment horizontal="center"/>
    </xf>
    <xf numFmtId="0" fontId="0" fillId="0" borderId="60" xfId="0" applyFill="1" applyBorder="1"/>
    <xf numFmtId="0" fontId="0" fillId="0" borderId="61" xfId="0" applyFill="1" applyBorder="1" applyAlignment="1">
      <alignment horizontal="center"/>
    </xf>
    <xf numFmtId="0" fontId="0" fillId="0" borderId="63" xfId="0" applyFill="1" applyBorder="1"/>
    <xf numFmtId="0" fontId="0" fillId="0" borderId="64" xfId="0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2" xfId="0" applyFill="1" applyBorder="1" applyAlignment="1">
      <alignment horizontal="left"/>
    </xf>
    <xf numFmtId="0" fontId="0" fillId="0" borderId="65" xfId="0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y.cz/s/19HuU" TargetMode="External"/><Relationship Id="rId13" Type="http://schemas.openxmlformats.org/officeDocument/2006/relationships/hyperlink" Target="https://mapy.cz/s/1b7fm" TargetMode="External"/><Relationship Id="rId18" Type="http://schemas.openxmlformats.org/officeDocument/2006/relationships/hyperlink" Target="https://mapy.cz/s/1b7jS" TargetMode="External"/><Relationship Id="rId3" Type="http://schemas.openxmlformats.org/officeDocument/2006/relationships/hyperlink" Target="https://mapy.cz/s/19GG9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apy.cz/s/1a2G4" TargetMode="External"/><Relationship Id="rId12" Type="http://schemas.openxmlformats.org/officeDocument/2006/relationships/hyperlink" Target="https://mapy.cz/s/1b7ec" TargetMode="External"/><Relationship Id="rId17" Type="http://schemas.openxmlformats.org/officeDocument/2006/relationships/hyperlink" Target="https://mapy.cz/s/1b7jx" TargetMode="External"/><Relationship Id="rId2" Type="http://schemas.openxmlformats.org/officeDocument/2006/relationships/hyperlink" Target="https://mapy.cz/s/19FQg" TargetMode="External"/><Relationship Id="rId16" Type="http://schemas.openxmlformats.org/officeDocument/2006/relationships/hyperlink" Target="https://mapy.cz/s/1b7ja" TargetMode="External"/><Relationship Id="rId20" Type="http://schemas.openxmlformats.org/officeDocument/2006/relationships/hyperlink" Target="https://mapy.cz/s/1b7g2" TargetMode="External"/><Relationship Id="rId1" Type="http://schemas.openxmlformats.org/officeDocument/2006/relationships/hyperlink" Target="https://mapy.cz/s/19FN0" TargetMode="External"/><Relationship Id="rId6" Type="http://schemas.openxmlformats.org/officeDocument/2006/relationships/hyperlink" Target="https://mapy.cz/s/19HuU" TargetMode="External"/><Relationship Id="rId11" Type="http://schemas.openxmlformats.org/officeDocument/2006/relationships/hyperlink" Target="https://mapy.cz/s/1b7gB" TargetMode="External"/><Relationship Id="rId5" Type="http://schemas.openxmlformats.org/officeDocument/2006/relationships/hyperlink" Target="https://mapy.cz/s/19Hr4" TargetMode="External"/><Relationship Id="rId15" Type="http://schemas.openxmlformats.org/officeDocument/2006/relationships/hyperlink" Target="https://mapy.cz/s/1b7ja" TargetMode="External"/><Relationship Id="rId10" Type="http://schemas.openxmlformats.org/officeDocument/2006/relationships/hyperlink" Target="https://mapy.cz/s/1b7iE" TargetMode="External"/><Relationship Id="rId19" Type="http://schemas.openxmlformats.org/officeDocument/2006/relationships/hyperlink" Target="https://mapy.cz/s/1b7hH" TargetMode="External"/><Relationship Id="rId4" Type="http://schemas.openxmlformats.org/officeDocument/2006/relationships/hyperlink" Target="https://mapy.cz/s/19Hr4" TargetMode="External"/><Relationship Id="rId9" Type="http://schemas.openxmlformats.org/officeDocument/2006/relationships/hyperlink" Target="https://mapy.cz/s/18gXH" TargetMode="External"/><Relationship Id="rId14" Type="http://schemas.openxmlformats.org/officeDocument/2006/relationships/hyperlink" Target="https://mapy.cz/s/1b7i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apy.cz/s/cavazajazu" TargetMode="External"/><Relationship Id="rId13" Type="http://schemas.openxmlformats.org/officeDocument/2006/relationships/hyperlink" Target="https://mapy.cz/s/cabarovole" TargetMode="External"/><Relationship Id="rId18" Type="http://schemas.openxmlformats.org/officeDocument/2006/relationships/hyperlink" Target="https://mapy.cz/s/lolerenele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mapy.cz/s/1b7jS" TargetMode="External"/><Relationship Id="rId21" Type="http://schemas.openxmlformats.org/officeDocument/2006/relationships/hyperlink" Target="https://mapy.cz/s/cemugutupe" TargetMode="External"/><Relationship Id="rId7" Type="http://schemas.openxmlformats.org/officeDocument/2006/relationships/hyperlink" Target="https://mapy.cz/s/1b7ec" TargetMode="External"/><Relationship Id="rId12" Type="http://schemas.openxmlformats.org/officeDocument/2006/relationships/hyperlink" Target="https://mapy.cz/s/hokacacusu" TargetMode="External"/><Relationship Id="rId17" Type="http://schemas.openxmlformats.org/officeDocument/2006/relationships/hyperlink" Target="https://mapy.cz/s/degatocesu" TargetMode="External"/><Relationship Id="rId25" Type="http://schemas.openxmlformats.org/officeDocument/2006/relationships/hyperlink" Target="https://mapy.cz/s/cemugutupe" TargetMode="External"/><Relationship Id="rId2" Type="http://schemas.openxmlformats.org/officeDocument/2006/relationships/hyperlink" Target="https://mapy.cz/s/karabumubu" TargetMode="External"/><Relationship Id="rId16" Type="http://schemas.openxmlformats.org/officeDocument/2006/relationships/hyperlink" Target="https://mapy.cz/s/lepulacoza" TargetMode="External"/><Relationship Id="rId20" Type="http://schemas.openxmlformats.org/officeDocument/2006/relationships/hyperlink" Target="https://mapy.cz/s/kozojamovu" TargetMode="External"/><Relationship Id="rId1" Type="http://schemas.openxmlformats.org/officeDocument/2006/relationships/hyperlink" Target="https://mapy.cz/s/1b7g2" TargetMode="External"/><Relationship Id="rId6" Type="http://schemas.openxmlformats.org/officeDocument/2006/relationships/hyperlink" Target="https://mapy.cz/s/1b7fm" TargetMode="External"/><Relationship Id="rId11" Type="http://schemas.openxmlformats.org/officeDocument/2006/relationships/hyperlink" Target="https://mapy.cz/s/refojomuno" TargetMode="External"/><Relationship Id="rId24" Type="http://schemas.openxmlformats.org/officeDocument/2006/relationships/hyperlink" Target="https://mapy.cz/s/cemugutupe" TargetMode="External"/><Relationship Id="rId5" Type="http://schemas.openxmlformats.org/officeDocument/2006/relationships/hyperlink" Target="https://mapy.cz/s/namotopode" TargetMode="External"/><Relationship Id="rId15" Type="http://schemas.openxmlformats.org/officeDocument/2006/relationships/hyperlink" Target="https://mapy.cz/s/bokurarale" TargetMode="External"/><Relationship Id="rId23" Type="http://schemas.openxmlformats.org/officeDocument/2006/relationships/hyperlink" Target="https://mapy.cz/s/hacanefena" TargetMode="External"/><Relationship Id="rId10" Type="http://schemas.openxmlformats.org/officeDocument/2006/relationships/hyperlink" Target="https://mapy.cz/s/papuganego" TargetMode="External"/><Relationship Id="rId19" Type="http://schemas.openxmlformats.org/officeDocument/2006/relationships/hyperlink" Target="https://mapy.cz/s/lavapanucu" TargetMode="External"/><Relationship Id="rId4" Type="http://schemas.openxmlformats.org/officeDocument/2006/relationships/hyperlink" Target="https://mapy.cz/s/cemugutupe" TargetMode="External"/><Relationship Id="rId9" Type="http://schemas.openxmlformats.org/officeDocument/2006/relationships/hyperlink" Target="https://mapy.cz/s/halohujuna" TargetMode="External"/><Relationship Id="rId14" Type="http://schemas.openxmlformats.org/officeDocument/2006/relationships/hyperlink" Target="https://mapy.cz/s/pegodaceta" TargetMode="External"/><Relationship Id="rId22" Type="http://schemas.openxmlformats.org/officeDocument/2006/relationships/hyperlink" Target="https://mapy.cz/s/jebururer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zoomScaleNormal="100" workbookViewId="0">
      <selection activeCell="Y5" sqref="Y5"/>
    </sheetView>
  </sheetViews>
  <sheetFormatPr defaultRowHeight="15.6" x14ac:dyDescent="0.3"/>
  <cols>
    <col min="1" max="1" width="7.09765625" customWidth="1"/>
    <col min="2" max="4" width="6" style="1" customWidth="1"/>
    <col min="5" max="5" width="5.5" customWidth="1"/>
    <col min="6" max="6" width="5.8984375" customWidth="1"/>
    <col min="7" max="7" width="6.3984375" style="1" customWidth="1"/>
    <col min="8" max="8" width="6.3984375" customWidth="1"/>
    <col min="9" max="11" width="6.09765625" customWidth="1"/>
    <col min="12" max="12" width="7.19921875" customWidth="1"/>
    <col min="13" max="15" width="6.09765625" customWidth="1"/>
    <col min="16" max="16" width="7.19921875" customWidth="1"/>
    <col min="17" max="17" width="11.3984375" customWidth="1"/>
    <col min="20" max="20" width="7.09765625" customWidth="1"/>
    <col min="21" max="24" width="6" style="1" customWidth="1"/>
    <col min="25" max="26" width="5.09765625" style="1" customWidth="1"/>
    <col min="27" max="27" width="5.09765625" customWidth="1"/>
    <col min="28" max="28" width="7.19921875" customWidth="1"/>
    <col min="29" max="30" width="5.09765625" style="1" customWidth="1"/>
    <col min="31" max="31" width="5.09765625" customWidth="1"/>
    <col min="32" max="32" width="7.19921875" customWidth="1"/>
    <col min="33" max="33" width="11.3984375" customWidth="1"/>
  </cols>
  <sheetData>
    <row r="1" spans="1:33" x14ac:dyDescent="0.3">
      <c r="A1" s="20" t="s">
        <v>36</v>
      </c>
      <c r="B1" s="22"/>
      <c r="C1" s="22"/>
      <c r="D1" s="22"/>
      <c r="T1" s="20" t="s">
        <v>35</v>
      </c>
      <c r="U1" s="22"/>
      <c r="V1" s="22"/>
      <c r="W1" s="22"/>
      <c r="X1" s="22"/>
    </row>
    <row r="2" spans="1:33" ht="16.2" thickBot="1" x14ac:dyDescent="0.35"/>
    <row r="3" spans="1:33" x14ac:dyDescent="0.3">
      <c r="A3" s="36" t="s">
        <v>16</v>
      </c>
      <c r="B3" s="42" t="s">
        <v>14</v>
      </c>
      <c r="C3" s="43" t="s">
        <v>14</v>
      </c>
      <c r="D3" s="23" t="s">
        <v>18</v>
      </c>
      <c r="E3" s="36" t="s">
        <v>11</v>
      </c>
      <c r="F3" s="79"/>
      <c r="G3" s="80" t="s">
        <v>28</v>
      </c>
      <c r="H3" s="9"/>
      <c r="I3" s="19" t="s">
        <v>26</v>
      </c>
      <c r="J3" s="64"/>
      <c r="K3" s="10"/>
      <c r="L3" s="119" t="s">
        <v>29</v>
      </c>
      <c r="M3" s="19" t="s">
        <v>27</v>
      </c>
      <c r="N3" s="64"/>
      <c r="O3" s="10"/>
      <c r="P3" s="119" t="s">
        <v>29</v>
      </c>
      <c r="Q3" s="119" t="s">
        <v>32</v>
      </c>
      <c r="T3" s="68" t="s">
        <v>16</v>
      </c>
      <c r="U3" s="42" t="s">
        <v>14</v>
      </c>
      <c r="V3" s="43" t="s">
        <v>14</v>
      </c>
      <c r="W3" s="43" t="s">
        <v>18</v>
      </c>
      <c r="X3" s="23" t="s">
        <v>21</v>
      </c>
      <c r="Y3" s="19" t="s">
        <v>23</v>
      </c>
      <c r="Z3" s="64"/>
      <c r="AA3" s="10"/>
      <c r="AB3" s="119" t="s">
        <v>29</v>
      </c>
      <c r="AC3" s="63" t="s">
        <v>24</v>
      </c>
      <c r="AD3" s="64"/>
      <c r="AE3" s="10"/>
      <c r="AF3" s="119" t="s">
        <v>29</v>
      </c>
      <c r="AG3" s="119" t="s">
        <v>32</v>
      </c>
    </row>
    <row r="4" spans="1:33" ht="16.2" thickBot="1" x14ac:dyDescent="0.35">
      <c r="A4" s="37"/>
      <c r="B4" s="44" t="s">
        <v>17</v>
      </c>
      <c r="C4" s="45" t="s">
        <v>19</v>
      </c>
      <c r="D4" s="24"/>
      <c r="E4" s="7" t="s">
        <v>12</v>
      </c>
      <c r="F4" s="4" t="s">
        <v>13</v>
      </c>
      <c r="G4" s="4" t="s">
        <v>12</v>
      </c>
      <c r="H4" s="4" t="s">
        <v>13</v>
      </c>
      <c r="I4" s="7" t="s">
        <v>12</v>
      </c>
      <c r="J4" s="34" t="s">
        <v>25</v>
      </c>
      <c r="K4" s="8" t="s">
        <v>13</v>
      </c>
      <c r="L4" s="120" t="s">
        <v>30</v>
      </c>
      <c r="M4" s="7" t="s">
        <v>12</v>
      </c>
      <c r="N4" s="34" t="s">
        <v>25</v>
      </c>
      <c r="O4" s="8" t="s">
        <v>13</v>
      </c>
      <c r="P4" s="120" t="s">
        <v>30</v>
      </c>
      <c r="Q4" s="120" t="s">
        <v>30</v>
      </c>
      <c r="T4" s="69"/>
      <c r="U4" s="44" t="s">
        <v>17</v>
      </c>
      <c r="V4" s="45" t="s">
        <v>19</v>
      </c>
      <c r="W4" s="55" t="s">
        <v>20</v>
      </c>
      <c r="X4" s="56" t="s">
        <v>22</v>
      </c>
      <c r="Y4" s="35" t="s">
        <v>12</v>
      </c>
      <c r="Z4" s="34" t="s">
        <v>25</v>
      </c>
      <c r="AA4" s="24" t="s">
        <v>13</v>
      </c>
      <c r="AB4" s="120" t="s">
        <v>30</v>
      </c>
      <c r="AC4" s="35" t="s">
        <v>12</v>
      </c>
      <c r="AD4" s="34" t="s">
        <v>25</v>
      </c>
      <c r="AE4" s="24" t="s">
        <v>13</v>
      </c>
      <c r="AF4" s="120" t="s">
        <v>30</v>
      </c>
      <c r="AG4" s="120" t="s">
        <v>30</v>
      </c>
    </row>
    <row r="5" spans="1:33" x14ac:dyDescent="0.3">
      <c r="A5" s="38" t="s">
        <v>1</v>
      </c>
      <c r="B5" s="46">
        <v>16</v>
      </c>
      <c r="C5" s="47">
        <v>20</v>
      </c>
      <c r="D5" s="84">
        <v>0.43055555555555558</v>
      </c>
      <c r="E5" s="25">
        <v>8</v>
      </c>
      <c r="F5" s="2">
        <v>397</v>
      </c>
      <c r="G5" s="11">
        <v>10</v>
      </c>
      <c r="H5" s="2">
        <v>578</v>
      </c>
      <c r="I5" s="13">
        <f>G5+E5</f>
        <v>18</v>
      </c>
      <c r="J5" s="85">
        <v>15</v>
      </c>
      <c r="K5" s="5">
        <f>H5+F5</f>
        <v>975</v>
      </c>
      <c r="L5" s="121">
        <v>0.11627314814814815</v>
      </c>
      <c r="M5" s="13">
        <v>20</v>
      </c>
      <c r="N5" s="85">
        <v>11</v>
      </c>
      <c r="O5" s="5">
        <v>700</v>
      </c>
      <c r="P5" s="121">
        <v>0.13819444444444443</v>
      </c>
      <c r="Q5" s="127" t="s">
        <v>31</v>
      </c>
      <c r="T5" s="70" t="s">
        <v>1</v>
      </c>
      <c r="U5" s="46">
        <v>16</v>
      </c>
      <c r="V5" s="47">
        <v>20</v>
      </c>
      <c r="W5" s="94">
        <v>0.40277777777777773</v>
      </c>
      <c r="X5" s="84">
        <v>0.44444444444444442</v>
      </c>
      <c r="Y5" s="25">
        <v>15</v>
      </c>
      <c r="Z5" s="85">
        <v>14</v>
      </c>
      <c r="AA5" s="5">
        <v>1268</v>
      </c>
      <c r="AB5" s="121">
        <v>0.12855324074074073</v>
      </c>
      <c r="AC5" s="25">
        <v>20</v>
      </c>
      <c r="AD5" s="85">
        <v>10</v>
      </c>
      <c r="AE5" s="5">
        <v>760</v>
      </c>
      <c r="AF5" s="121">
        <v>0.11726851851851851</v>
      </c>
      <c r="AG5" s="127" t="s">
        <v>31</v>
      </c>
    </row>
    <row r="6" spans="1:33" x14ac:dyDescent="0.3">
      <c r="A6" s="39" t="s">
        <v>2</v>
      </c>
      <c r="B6" s="48">
        <v>14</v>
      </c>
      <c r="C6" s="49">
        <v>20</v>
      </c>
      <c r="D6" s="58">
        <v>0.43055555555555558</v>
      </c>
      <c r="E6" s="26">
        <v>8</v>
      </c>
      <c r="F6" s="3">
        <v>397</v>
      </c>
      <c r="G6" s="12">
        <v>8.4</v>
      </c>
      <c r="H6" s="3">
        <v>578</v>
      </c>
      <c r="I6" s="14">
        <f>G6+E6</f>
        <v>16.399999999999999</v>
      </c>
      <c r="J6" s="65">
        <v>13</v>
      </c>
      <c r="K6" s="6">
        <f>H6+F6</f>
        <v>975</v>
      </c>
      <c r="L6" s="122">
        <v>0.13162037037037036</v>
      </c>
      <c r="M6" s="14">
        <v>17.3</v>
      </c>
      <c r="N6" s="65">
        <v>11</v>
      </c>
      <c r="O6" s="6">
        <v>720</v>
      </c>
      <c r="P6" s="122">
        <v>0.11951388888888888</v>
      </c>
      <c r="Q6" s="128" t="s">
        <v>34</v>
      </c>
      <c r="T6" s="71" t="s">
        <v>2</v>
      </c>
      <c r="U6" s="48">
        <v>14</v>
      </c>
      <c r="V6" s="49">
        <v>20</v>
      </c>
      <c r="W6" s="57">
        <v>0.40277777777777773</v>
      </c>
      <c r="X6" s="58">
        <v>0.44444444444444442</v>
      </c>
      <c r="Y6" s="26">
        <v>13.6</v>
      </c>
      <c r="Z6" s="65">
        <v>11</v>
      </c>
      <c r="AA6" s="6">
        <v>1260</v>
      </c>
      <c r="AB6" s="122">
        <v>0.13223379629629631</v>
      </c>
      <c r="AC6" s="26">
        <v>18</v>
      </c>
      <c r="AD6" s="65">
        <v>10</v>
      </c>
      <c r="AE6" s="6">
        <v>660</v>
      </c>
      <c r="AF6" s="122">
        <v>0.11334490740740739</v>
      </c>
      <c r="AG6" s="128" t="s">
        <v>34</v>
      </c>
    </row>
    <row r="7" spans="1:33" ht="16.2" thickBot="1" x14ac:dyDescent="0.35">
      <c r="A7" s="86" t="s">
        <v>3</v>
      </c>
      <c r="B7" s="87">
        <v>14</v>
      </c>
      <c r="C7" s="88">
        <v>20</v>
      </c>
      <c r="D7" s="89">
        <v>0.41666666666666669</v>
      </c>
      <c r="E7" s="90">
        <v>8</v>
      </c>
      <c r="F7" s="4">
        <v>397</v>
      </c>
      <c r="G7" s="91">
        <v>8.1</v>
      </c>
      <c r="H7" s="4">
        <v>523</v>
      </c>
      <c r="I7" s="92">
        <f>G7+E7</f>
        <v>16.100000000000001</v>
      </c>
      <c r="J7" s="93">
        <v>12</v>
      </c>
      <c r="K7" s="8">
        <f>H7+F7</f>
        <v>920</v>
      </c>
      <c r="L7" s="123">
        <v>0.13627314814814814</v>
      </c>
      <c r="M7" s="92">
        <v>16.2</v>
      </c>
      <c r="N7" s="93">
        <v>12</v>
      </c>
      <c r="O7" s="8">
        <v>580</v>
      </c>
      <c r="P7" s="123">
        <v>0.13106481481481483</v>
      </c>
      <c r="Q7" s="129" t="s">
        <v>34</v>
      </c>
      <c r="T7" s="95" t="s">
        <v>3</v>
      </c>
      <c r="U7" s="87">
        <v>14</v>
      </c>
      <c r="V7" s="88">
        <v>20</v>
      </c>
      <c r="W7" s="96">
        <v>0.39583333333333331</v>
      </c>
      <c r="X7" s="89">
        <v>0.4375</v>
      </c>
      <c r="Y7" s="90">
        <v>13.4</v>
      </c>
      <c r="Z7" s="93">
        <v>9</v>
      </c>
      <c r="AA7" s="8">
        <v>1170</v>
      </c>
      <c r="AB7" s="123">
        <v>0.1323148148148148</v>
      </c>
      <c r="AC7" s="90">
        <v>17.3</v>
      </c>
      <c r="AD7" s="93">
        <v>8</v>
      </c>
      <c r="AE7" s="8">
        <v>610</v>
      </c>
      <c r="AF7" s="123">
        <v>0.12987268518518519</v>
      </c>
      <c r="AG7" s="129" t="s">
        <v>34</v>
      </c>
    </row>
    <row r="8" spans="1:33" x14ac:dyDescent="0.3">
      <c r="A8" s="38" t="s">
        <v>4</v>
      </c>
      <c r="B8" s="46">
        <v>76</v>
      </c>
      <c r="C8" s="47">
        <v>80</v>
      </c>
      <c r="D8" s="84">
        <v>0.41666666666666669</v>
      </c>
      <c r="E8" s="97">
        <v>13.9</v>
      </c>
      <c r="F8" s="2">
        <v>1053</v>
      </c>
      <c r="G8" s="54">
        <v>11.9</v>
      </c>
      <c r="H8" s="2">
        <v>675</v>
      </c>
      <c r="I8" s="13">
        <f t="shared" ref="I8:I15" si="0">G8+E8</f>
        <v>25.8</v>
      </c>
      <c r="J8" s="85">
        <v>24</v>
      </c>
      <c r="K8" s="98">
        <f t="shared" ref="K8:K13" si="1">H8+F8</f>
        <v>1728</v>
      </c>
      <c r="L8" s="121">
        <v>0.16023148148148147</v>
      </c>
      <c r="M8" s="13">
        <v>28.5</v>
      </c>
      <c r="N8" s="85">
        <v>17</v>
      </c>
      <c r="O8" s="98">
        <v>1150</v>
      </c>
      <c r="P8" s="121">
        <v>0.15369212962962964</v>
      </c>
      <c r="Q8" s="130" t="s">
        <v>31</v>
      </c>
      <c r="T8" s="71" t="s">
        <v>4</v>
      </c>
      <c r="U8" s="48">
        <v>76</v>
      </c>
      <c r="V8" s="49">
        <v>80</v>
      </c>
      <c r="W8" s="57">
        <v>0.39583333333333331</v>
      </c>
      <c r="X8" s="58">
        <v>0.4375</v>
      </c>
      <c r="Y8" s="26">
        <v>22</v>
      </c>
      <c r="Z8" s="65">
        <v>19</v>
      </c>
      <c r="AA8" s="6">
        <v>1841</v>
      </c>
      <c r="AB8" s="121">
        <v>0.13516203703703702</v>
      </c>
      <c r="AC8" s="26">
        <v>28.3</v>
      </c>
      <c r="AD8" s="65">
        <v>14</v>
      </c>
      <c r="AE8" s="6">
        <v>1120</v>
      </c>
      <c r="AF8" s="121">
        <v>0.15474537037037037</v>
      </c>
      <c r="AG8" s="130" t="s">
        <v>31</v>
      </c>
    </row>
    <row r="9" spans="1:33" x14ac:dyDescent="0.3">
      <c r="A9" s="39" t="s">
        <v>5</v>
      </c>
      <c r="B9" s="48">
        <v>60</v>
      </c>
      <c r="C9" s="49">
        <v>62</v>
      </c>
      <c r="D9" s="58">
        <v>0.4236111111111111</v>
      </c>
      <c r="E9" s="76">
        <v>9.3000000000000007</v>
      </c>
      <c r="F9" s="3">
        <v>655</v>
      </c>
      <c r="G9" s="12">
        <v>10.5</v>
      </c>
      <c r="H9" s="3">
        <v>509</v>
      </c>
      <c r="I9" s="14">
        <f t="shared" si="0"/>
        <v>19.8</v>
      </c>
      <c r="J9" s="65">
        <v>20</v>
      </c>
      <c r="K9" s="6">
        <f t="shared" si="1"/>
        <v>1164</v>
      </c>
      <c r="L9" s="122">
        <v>0.1345949074074074</v>
      </c>
      <c r="M9" s="14">
        <v>25.1</v>
      </c>
      <c r="N9" s="65">
        <v>13</v>
      </c>
      <c r="O9" s="6">
        <v>880</v>
      </c>
      <c r="P9" s="122">
        <v>0.15012731481481481</v>
      </c>
      <c r="Q9" s="128" t="s">
        <v>34</v>
      </c>
      <c r="T9" s="71" t="s">
        <v>5</v>
      </c>
      <c r="U9" s="48">
        <v>60</v>
      </c>
      <c r="V9" s="49">
        <v>62</v>
      </c>
      <c r="W9" s="57">
        <v>0.39930555555555558</v>
      </c>
      <c r="X9" s="58">
        <v>0.44097222222222227</v>
      </c>
      <c r="Y9" s="26">
        <v>16.899999999999999</v>
      </c>
      <c r="Z9" s="65">
        <v>13</v>
      </c>
      <c r="AA9" s="6">
        <v>1320</v>
      </c>
      <c r="AB9" s="122">
        <v>0.11265046296296295</v>
      </c>
      <c r="AC9" s="26">
        <v>24.8</v>
      </c>
      <c r="AD9" s="65">
        <v>12</v>
      </c>
      <c r="AE9" s="6">
        <v>950</v>
      </c>
      <c r="AF9" s="122">
        <v>0.15497685185185187</v>
      </c>
      <c r="AG9" s="128" t="s">
        <v>34</v>
      </c>
    </row>
    <row r="10" spans="1:33" ht="16.2" thickBot="1" x14ac:dyDescent="0.35">
      <c r="A10" s="86" t="s">
        <v>6</v>
      </c>
      <c r="B10" s="87">
        <v>18</v>
      </c>
      <c r="C10" s="88">
        <v>20</v>
      </c>
      <c r="D10" s="89">
        <v>0.41666666666666669</v>
      </c>
      <c r="E10" s="99">
        <v>9</v>
      </c>
      <c r="F10" s="4">
        <v>689</v>
      </c>
      <c r="G10" s="91">
        <v>10</v>
      </c>
      <c r="H10" s="4">
        <v>540</v>
      </c>
      <c r="I10" s="92">
        <f>G10+E10</f>
        <v>19</v>
      </c>
      <c r="J10" s="93">
        <v>18</v>
      </c>
      <c r="K10" s="8">
        <f>H10+F10</f>
        <v>1229</v>
      </c>
      <c r="L10" s="123">
        <v>0.1376273148148148</v>
      </c>
      <c r="M10" s="92">
        <v>22.8</v>
      </c>
      <c r="N10" s="93">
        <v>14</v>
      </c>
      <c r="O10" s="8">
        <v>880</v>
      </c>
      <c r="P10" s="123">
        <v>0.18115740740740741</v>
      </c>
      <c r="Q10" s="129" t="s">
        <v>34</v>
      </c>
      <c r="T10" s="110" t="s">
        <v>6</v>
      </c>
      <c r="U10" s="81">
        <v>18</v>
      </c>
      <c r="V10" s="82">
        <v>20</v>
      </c>
      <c r="W10" s="111">
        <v>0.39583333333333331</v>
      </c>
      <c r="X10" s="112">
        <v>0.4375</v>
      </c>
      <c r="Y10" s="113">
        <v>14.6</v>
      </c>
      <c r="Z10" s="114">
        <v>14</v>
      </c>
      <c r="AA10" s="83">
        <v>1310</v>
      </c>
      <c r="AB10" s="123">
        <v>0.11797453703703703</v>
      </c>
      <c r="AC10" s="113">
        <v>22.2</v>
      </c>
      <c r="AD10" s="114">
        <v>12</v>
      </c>
      <c r="AE10" s="83">
        <v>890</v>
      </c>
      <c r="AF10" s="123">
        <v>0.16677083333333334</v>
      </c>
      <c r="AG10" s="129" t="s">
        <v>34</v>
      </c>
    </row>
    <row r="11" spans="1:33" x14ac:dyDescent="0.3">
      <c r="A11" s="38" t="s">
        <v>7</v>
      </c>
      <c r="B11" s="46">
        <v>38</v>
      </c>
      <c r="C11" s="47">
        <v>40</v>
      </c>
      <c r="D11" s="84">
        <v>0.4236111111111111</v>
      </c>
      <c r="E11" s="74">
        <v>9</v>
      </c>
      <c r="F11" s="2">
        <v>689</v>
      </c>
      <c r="G11" s="11">
        <v>10.7</v>
      </c>
      <c r="H11" s="2">
        <v>574</v>
      </c>
      <c r="I11" s="13">
        <f t="shared" si="0"/>
        <v>19.7</v>
      </c>
      <c r="J11" s="85">
        <v>20</v>
      </c>
      <c r="K11" s="5">
        <f t="shared" si="1"/>
        <v>1263</v>
      </c>
      <c r="L11" s="121">
        <v>0.1302662037037037</v>
      </c>
      <c r="M11" s="13">
        <v>23.5</v>
      </c>
      <c r="N11" s="85">
        <v>12</v>
      </c>
      <c r="O11" s="5">
        <v>770</v>
      </c>
      <c r="P11" s="121">
        <v>0.15833333333333333</v>
      </c>
      <c r="Q11" s="127" t="s">
        <v>31</v>
      </c>
      <c r="T11" s="70" t="s">
        <v>7</v>
      </c>
      <c r="U11" s="46">
        <v>38</v>
      </c>
      <c r="V11" s="47">
        <v>40</v>
      </c>
      <c r="W11" s="94">
        <v>0.39930555555555558</v>
      </c>
      <c r="X11" s="84">
        <v>0.44097222222222227</v>
      </c>
      <c r="Y11" s="25">
        <v>19.2</v>
      </c>
      <c r="Z11" s="85">
        <v>15</v>
      </c>
      <c r="AA11" s="5">
        <v>1630</v>
      </c>
      <c r="AB11" s="121">
        <v>0.13672453703703705</v>
      </c>
      <c r="AC11" s="25">
        <v>24.2</v>
      </c>
      <c r="AD11" s="85">
        <v>12</v>
      </c>
      <c r="AE11" s="5">
        <v>910</v>
      </c>
      <c r="AF11" s="121">
        <v>0.16203703703703703</v>
      </c>
      <c r="AG11" s="127" t="s">
        <v>31</v>
      </c>
    </row>
    <row r="12" spans="1:33" x14ac:dyDescent="0.3">
      <c r="A12" s="40" t="s">
        <v>8</v>
      </c>
      <c r="B12" s="50">
        <v>54</v>
      </c>
      <c r="C12" s="51">
        <v>60</v>
      </c>
      <c r="D12" s="60">
        <v>0.41666666666666669</v>
      </c>
      <c r="E12" s="75">
        <v>7.2</v>
      </c>
      <c r="F12" s="21">
        <v>598</v>
      </c>
      <c r="G12" s="33">
        <v>8.3000000000000007</v>
      </c>
      <c r="H12" s="21">
        <v>559</v>
      </c>
      <c r="I12" s="32">
        <f>G12+E12</f>
        <v>15.5</v>
      </c>
      <c r="J12" s="66">
        <v>14</v>
      </c>
      <c r="K12" s="31">
        <f>H12+F12</f>
        <v>1157</v>
      </c>
      <c r="L12" s="124">
        <v>0.12596064814814814</v>
      </c>
      <c r="M12" s="32">
        <v>19.100000000000001</v>
      </c>
      <c r="N12" s="66">
        <v>13</v>
      </c>
      <c r="O12" s="31">
        <v>780</v>
      </c>
      <c r="P12" s="124">
        <v>0.16192129629629629</v>
      </c>
      <c r="Q12" s="131" t="s">
        <v>34</v>
      </c>
      <c r="T12" s="72" t="s">
        <v>8</v>
      </c>
      <c r="U12" s="50">
        <v>54</v>
      </c>
      <c r="V12" s="51">
        <v>60</v>
      </c>
      <c r="W12" s="59">
        <v>0.39583333333333331</v>
      </c>
      <c r="X12" s="60">
        <v>0.4375</v>
      </c>
      <c r="Y12" s="30">
        <v>12.4</v>
      </c>
      <c r="Z12" s="66">
        <v>13</v>
      </c>
      <c r="AA12" s="31">
        <v>1052</v>
      </c>
      <c r="AB12" s="124">
        <v>0.12008101851851853</v>
      </c>
      <c r="AC12" s="30">
        <v>20.399999999999999</v>
      </c>
      <c r="AD12" s="66">
        <v>10</v>
      </c>
      <c r="AE12" s="31">
        <v>800</v>
      </c>
      <c r="AF12" s="124">
        <v>0.15995370370370371</v>
      </c>
      <c r="AG12" s="131" t="s">
        <v>34</v>
      </c>
    </row>
    <row r="13" spans="1:33" ht="16.2" thickBot="1" x14ac:dyDescent="0.35">
      <c r="A13" s="86" t="s">
        <v>9</v>
      </c>
      <c r="B13" s="87">
        <v>22</v>
      </c>
      <c r="C13" s="88">
        <v>26</v>
      </c>
      <c r="D13" s="89">
        <v>0.43055555555555558</v>
      </c>
      <c r="E13" s="99">
        <v>6.2</v>
      </c>
      <c r="F13" s="4">
        <v>537</v>
      </c>
      <c r="G13" s="91">
        <v>7.3</v>
      </c>
      <c r="H13" s="4">
        <v>518</v>
      </c>
      <c r="I13" s="92">
        <f t="shared" si="0"/>
        <v>13.5</v>
      </c>
      <c r="J13" s="93">
        <v>13</v>
      </c>
      <c r="K13" s="8">
        <f t="shared" si="1"/>
        <v>1055</v>
      </c>
      <c r="L13" s="123">
        <v>0.13155092592592593</v>
      </c>
      <c r="M13" s="92">
        <v>16.7</v>
      </c>
      <c r="N13" s="93">
        <v>9</v>
      </c>
      <c r="O13" s="8">
        <v>650</v>
      </c>
      <c r="P13" s="123">
        <v>0.10760416666666667</v>
      </c>
      <c r="Q13" s="129" t="s">
        <v>34</v>
      </c>
      <c r="T13" s="95" t="s">
        <v>9</v>
      </c>
      <c r="U13" s="87">
        <v>22</v>
      </c>
      <c r="V13" s="88">
        <v>26</v>
      </c>
      <c r="W13" s="96">
        <v>0.40277777777777773</v>
      </c>
      <c r="X13" s="89">
        <v>0.44444444444444442</v>
      </c>
      <c r="Y13" s="90">
        <v>12</v>
      </c>
      <c r="Z13" s="93">
        <v>12</v>
      </c>
      <c r="AA13" s="8">
        <v>930</v>
      </c>
      <c r="AB13" s="123">
        <v>0.11578703703703704</v>
      </c>
      <c r="AC13" s="90">
        <v>16.7</v>
      </c>
      <c r="AD13" s="93">
        <v>10</v>
      </c>
      <c r="AE13" s="8">
        <v>710</v>
      </c>
      <c r="AF13" s="123">
        <v>0.12773148148148147</v>
      </c>
      <c r="AG13" s="129" t="s">
        <v>34</v>
      </c>
    </row>
    <row r="14" spans="1:33" x14ac:dyDescent="0.3">
      <c r="A14" s="100" t="s">
        <v>10</v>
      </c>
      <c r="B14" s="101">
        <f>84-2</f>
        <v>82</v>
      </c>
      <c r="C14" s="102">
        <v>90</v>
      </c>
      <c r="D14" s="103">
        <v>0.4236111111111111</v>
      </c>
      <c r="E14" s="104">
        <v>7.2</v>
      </c>
      <c r="F14" s="105">
        <v>598</v>
      </c>
      <c r="G14" s="106">
        <v>8.3000000000000007</v>
      </c>
      <c r="H14" s="105">
        <v>559</v>
      </c>
      <c r="I14" s="107">
        <f>G14+E14</f>
        <v>15.5</v>
      </c>
      <c r="J14" s="108">
        <v>14</v>
      </c>
      <c r="K14" s="109">
        <f>H14+F14</f>
        <v>1157</v>
      </c>
      <c r="L14" s="125"/>
      <c r="M14" s="107">
        <v>15</v>
      </c>
      <c r="N14" s="108">
        <v>9</v>
      </c>
      <c r="O14" s="109">
        <v>550</v>
      </c>
      <c r="P14" s="125"/>
      <c r="Q14" s="125"/>
      <c r="T14" s="115" t="s">
        <v>10</v>
      </c>
      <c r="U14" s="101">
        <f>84+4</f>
        <v>88</v>
      </c>
      <c r="V14" s="102">
        <v>90</v>
      </c>
      <c r="W14" s="116"/>
      <c r="X14" s="117">
        <v>0.40625</v>
      </c>
      <c r="Y14" s="118">
        <v>12.4</v>
      </c>
      <c r="Z14" s="108">
        <v>13</v>
      </c>
      <c r="AA14" s="109">
        <v>1052</v>
      </c>
      <c r="AB14" s="125"/>
      <c r="AC14" s="118">
        <v>15.3</v>
      </c>
      <c r="AD14" s="108">
        <v>6</v>
      </c>
      <c r="AE14" s="109">
        <v>600</v>
      </c>
      <c r="AF14" s="125"/>
      <c r="AG14" s="125"/>
    </row>
    <row r="15" spans="1:33" ht="15.75" customHeight="1" thickBot="1" x14ac:dyDescent="0.35">
      <c r="A15" s="41" t="s">
        <v>0</v>
      </c>
      <c r="B15" s="52">
        <f>34-2+1</f>
        <v>33</v>
      </c>
      <c r="C15" s="53">
        <v>50</v>
      </c>
      <c r="D15" s="77">
        <v>0.43055555555555558</v>
      </c>
      <c r="E15" s="78">
        <v>7.1</v>
      </c>
      <c r="F15" s="15">
        <v>491</v>
      </c>
      <c r="G15" s="17">
        <v>5.6</v>
      </c>
      <c r="H15" s="15">
        <v>286</v>
      </c>
      <c r="I15" s="18">
        <f t="shared" si="0"/>
        <v>12.7</v>
      </c>
      <c r="J15" s="67">
        <v>11</v>
      </c>
      <c r="K15" s="16">
        <f>H15+F15</f>
        <v>777</v>
      </c>
      <c r="L15" s="126"/>
      <c r="M15" s="18">
        <v>15.2</v>
      </c>
      <c r="N15" s="67">
        <v>10</v>
      </c>
      <c r="O15" s="16">
        <v>650</v>
      </c>
      <c r="P15" s="126"/>
      <c r="Q15" s="126"/>
      <c r="T15" s="73" t="s">
        <v>0</v>
      </c>
      <c r="U15" s="52">
        <f>34-4+1</f>
        <v>31</v>
      </c>
      <c r="V15" s="53">
        <v>50</v>
      </c>
      <c r="W15" s="61"/>
      <c r="X15" s="62">
        <v>0.40625</v>
      </c>
      <c r="Y15" s="27">
        <v>15.2</v>
      </c>
      <c r="Z15" s="67">
        <v>8</v>
      </c>
      <c r="AA15" s="16">
        <v>882</v>
      </c>
      <c r="AB15" s="126"/>
      <c r="AC15" s="27">
        <v>14.9</v>
      </c>
      <c r="AD15" s="67">
        <v>6</v>
      </c>
      <c r="AE15" s="16">
        <v>530</v>
      </c>
      <c r="AF15" s="126"/>
      <c r="AG15" s="126"/>
    </row>
    <row r="17" spans="1:24" x14ac:dyDescent="0.3">
      <c r="A17" s="28" t="s">
        <v>33</v>
      </c>
      <c r="D17"/>
      <c r="F17" s="29">
        <f>SUM(B8:B15)</f>
        <v>383</v>
      </c>
      <c r="O17" s="29"/>
      <c r="T17" s="28" t="s">
        <v>37</v>
      </c>
      <c r="V17" s="22"/>
      <c r="W17" s="22">
        <f>SUM(U8:U15)</f>
        <v>387</v>
      </c>
      <c r="X17" s="22"/>
    </row>
    <row r="18" spans="1:24" x14ac:dyDescent="0.3">
      <c r="A18" s="28" t="s">
        <v>15</v>
      </c>
      <c r="D18"/>
      <c r="F18" s="29">
        <f>B10+B8+B9+B11+B14</f>
        <v>274</v>
      </c>
      <c r="O18" s="29"/>
    </row>
  </sheetData>
  <sortState ref="A5:U15">
    <sortCondition ref="D5:D15"/>
    <sortCondition ref="A5:A15"/>
  </sortState>
  <hyperlinks>
    <hyperlink ref="E8" r:id="rId1" display="https://mapy.cz/s/19FN0"/>
    <hyperlink ref="G8" r:id="rId2" display="https://mapy.cz/s/19FQg"/>
    <hyperlink ref="E9" r:id="rId3" display="https://mapy.cz/s/19GG9"/>
    <hyperlink ref="E10" r:id="rId4" display="https://mapy.cz/s/19Hr4"/>
    <hyperlink ref="E11" r:id="rId5" display="https://mapy.cz/s/19Hr4"/>
    <hyperlink ref="E12" r:id="rId6" display="https://mapy.cz/s/19HuU"/>
    <hyperlink ref="E13" r:id="rId7" display="https://mapy.cz/s/1a2G4"/>
    <hyperlink ref="E14" r:id="rId8" display="https://mapy.cz/s/19HuU"/>
    <hyperlink ref="E15" r:id="rId9" display="https://mapy.cz/s/18gXH"/>
    <hyperlink ref="T11" r:id="rId10"/>
    <hyperlink ref="T8" r:id="rId11"/>
    <hyperlink ref="T5" r:id="rId12"/>
    <hyperlink ref="T6" r:id="rId13"/>
    <hyperlink ref="T10" r:id="rId14"/>
    <hyperlink ref="T14" r:id="rId15"/>
    <hyperlink ref="T12" r:id="rId16"/>
    <hyperlink ref="T13" r:id="rId17"/>
    <hyperlink ref="T15" r:id="rId18"/>
    <hyperlink ref="T9" r:id="rId19"/>
    <hyperlink ref="T7" r:id="rId20"/>
  </hyperlinks>
  <pageMargins left="0.39370078740157483" right="0.39370078740157483" top="0.59055118110236227" bottom="0.59055118110236227" header="0.31496062992125984" footer="0.31496062992125984"/>
  <pageSetup paperSize="9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0" zoomScaleNormal="100" workbookViewId="0"/>
  </sheetViews>
  <sheetFormatPr defaultRowHeight="15.6" x14ac:dyDescent="0.3"/>
  <cols>
    <col min="1" max="1" width="9.09765625" customWidth="1"/>
    <col min="2" max="2" width="5.69921875" style="1" customWidth="1"/>
    <col min="3" max="3" width="4.69921875" style="1" customWidth="1"/>
    <col min="4" max="4" width="5.09765625" customWidth="1"/>
    <col min="5" max="5" width="7.19921875" customWidth="1"/>
    <col min="6" max="6" width="8.3984375" customWidth="1"/>
    <col min="7" max="7" width="5.69921875" style="1" customWidth="1"/>
    <col min="8" max="8" width="5.09765625" style="1" customWidth="1"/>
    <col min="9" max="9" width="5.69921875" customWidth="1"/>
    <col min="10" max="10" width="3.3984375" customWidth="1"/>
    <col min="11" max="11" width="10.8984375" customWidth="1"/>
    <col min="12" max="12" width="6.59765625" customWidth="1"/>
    <col min="13" max="14" width="6" style="1" customWidth="1"/>
    <col min="15" max="15" width="5.5" style="1" customWidth="1"/>
    <col min="16" max="16" width="5.69921875" style="1" customWidth="1"/>
  </cols>
  <sheetData>
    <row r="1" spans="1:16" x14ac:dyDescent="0.3">
      <c r="A1" s="20" t="s">
        <v>38</v>
      </c>
      <c r="M1" s="22"/>
      <c r="N1" s="22"/>
      <c r="O1" s="22"/>
      <c r="P1" s="22"/>
    </row>
    <row r="2" spans="1:16" ht="16.2" thickBot="1" x14ac:dyDescent="0.35"/>
    <row r="3" spans="1:16" x14ac:dyDescent="0.3">
      <c r="A3" s="68" t="s">
        <v>41</v>
      </c>
      <c r="B3" s="19" t="s">
        <v>23</v>
      </c>
      <c r="C3" s="64"/>
      <c r="D3" s="10"/>
      <c r="E3" s="119" t="s">
        <v>29</v>
      </c>
      <c r="F3" s="119" t="s">
        <v>70</v>
      </c>
      <c r="G3" s="63" t="s">
        <v>43</v>
      </c>
      <c r="H3" s="64"/>
      <c r="I3" s="10"/>
      <c r="J3" s="235" t="s">
        <v>71</v>
      </c>
      <c r="K3" s="68" t="s">
        <v>16</v>
      </c>
      <c r="L3" s="119" t="s">
        <v>29</v>
      </c>
      <c r="M3" s="42" t="s">
        <v>14</v>
      </c>
      <c r="N3" s="43" t="s">
        <v>14</v>
      </c>
      <c r="O3" s="43" t="s">
        <v>18</v>
      </c>
      <c r="P3" s="23" t="s">
        <v>21</v>
      </c>
    </row>
    <row r="4" spans="1:16" ht="16.2" thickBot="1" x14ac:dyDescent="0.35">
      <c r="A4" s="69"/>
      <c r="B4" s="35" t="s">
        <v>12</v>
      </c>
      <c r="C4" s="34" t="s">
        <v>25</v>
      </c>
      <c r="D4" s="24" t="s">
        <v>13</v>
      </c>
      <c r="E4" s="120" t="s">
        <v>30</v>
      </c>
      <c r="F4" s="120" t="s">
        <v>72</v>
      </c>
      <c r="G4" s="35" t="s">
        <v>12</v>
      </c>
      <c r="H4" s="34" t="s">
        <v>25</v>
      </c>
      <c r="I4" s="24" t="s">
        <v>13</v>
      </c>
      <c r="J4" s="236"/>
      <c r="K4" s="132" t="s">
        <v>42</v>
      </c>
      <c r="L4" s="120" t="s">
        <v>30</v>
      </c>
      <c r="M4" s="44" t="s">
        <v>17</v>
      </c>
      <c r="N4" s="45" t="s">
        <v>19</v>
      </c>
      <c r="O4" s="55" t="s">
        <v>20</v>
      </c>
      <c r="P4" s="56" t="s">
        <v>22</v>
      </c>
    </row>
    <row r="5" spans="1:16" x14ac:dyDescent="0.3">
      <c r="A5" s="133" t="s">
        <v>1</v>
      </c>
      <c r="B5" s="182">
        <v>15</v>
      </c>
      <c r="C5" s="151">
        <v>14</v>
      </c>
      <c r="D5" s="152">
        <v>1268</v>
      </c>
      <c r="E5" s="134">
        <v>0.12855324074074073</v>
      </c>
      <c r="F5" s="135" t="s">
        <v>31</v>
      </c>
      <c r="G5" s="181">
        <v>20.79</v>
      </c>
      <c r="H5" s="151">
        <v>13</v>
      </c>
      <c r="I5" s="152"/>
      <c r="J5" s="237"/>
      <c r="K5" s="136" t="s">
        <v>1</v>
      </c>
      <c r="L5" s="245"/>
      <c r="M5" s="137"/>
      <c r="N5" s="138">
        <v>20</v>
      </c>
      <c r="O5" s="139">
        <v>0.40277777777777773</v>
      </c>
      <c r="P5" s="140">
        <v>0.44444444444444442</v>
      </c>
    </row>
    <row r="6" spans="1:16" ht="16.2" thickBot="1" x14ac:dyDescent="0.35">
      <c r="A6" s="141" t="s">
        <v>39</v>
      </c>
      <c r="B6" s="154"/>
      <c r="C6" s="155"/>
      <c r="D6" s="156"/>
      <c r="E6" s="142"/>
      <c r="F6" s="143"/>
      <c r="G6" s="192"/>
      <c r="H6" s="155"/>
      <c r="I6" s="156"/>
      <c r="J6" s="238"/>
      <c r="K6" s="144"/>
      <c r="L6" s="142"/>
      <c r="M6" s="146"/>
      <c r="N6" s="147"/>
      <c r="O6" s="148"/>
      <c r="P6" s="149"/>
    </row>
    <row r="7" spans="1:16" x14ac:dyDescent="0.3">
      <c r="A7" s="133" t="s">
        <v>2</v>
      </c>
      <c r="B7" s="182">
        <v>13.6</v>
      </c>
      <c r="C7" s="151">
        <v>11</v>
      </c>
      <c r="D7" s="152">
        <v>1260</v>
      </c>
      <c r="E7" s="134">
        <v>0.13223379629629631</v>
      </c>
      <c r="F7" s="135" t="s">
        <v>34</v>
      </c>
      <c r="G7" s="181">
        <v>18.97</v>
      </c>
      <c r="H7" s="151">
        <v>10</v>
      </c>
      <c r="I7" s="152"/>
      <c r="J7" s="237"/>
      <c r="K7" s="136" t="s">
        <v>2</v>
      </c>
      <c r="L7" s="134"/>
      <c r="M7" s="137"/>
      <c r="N7" s="138">
        <v>20</v>
      </c>
      <c r="O7" s="139">
        <v>0.40277777777777773</v>
      </c>
      <c r="P7" s="140">
        <v>0.44444444444444442</v>
      </c>
    </row>
    <row r="8" spans="1:16" ht="16.2" thickBot="1" x14ac:dyDescent="0.35">
      <c r="A8" s="141" t="s">
        <v>39</v>
      </c>
      <c r="B8" s="154"/>
      <c r="C8" s="155"/>
      <c r="D8" s="156"/>
      <c r="E8" s="142"/>
      <c r="F8" s="143"/>
      <c r="G8" s="192"/>
      <c r="H8" s="155"/>
      <c r="I8" s="156"/>
      <c r="J8" s="238"/>
      <c r="K8" s="144"/>
      <c r="L8" s="142"/>
      <c r="M8" s="146"/>
      <c r="N8" s="147"/>
      <c r="O8" s="148"/>
      <c r="P8" s="149"/>
    </row>
    <row r="9" spans="1:16" x14ac:dyDescent="0.3">
      <c r="A9" s="133" t="s">
        <v>3</v>
      </c>
      <c r="B9" s="182">
        <v>13.4</v>
      </c>
      <c r="C9" s="151">
        <v>9</v>
      </c>
      <c r="D9" s="152">
        <v>1170</v>
      </c>
      <c r="E9" s="134">
        <v>0.1323148148148148</v>
      </c>
      <c r="F9" s="135" t="s">
        <v>34</v>
      </c>
      <c r="G9" s="181">
        <v>14.48</v>
      </c>
      <c r="H9" s="151">
        <v>12</v>
      </c>
      <c r="I9" s="152"/>
      <c r="J9" s="237"/>
      <c r="K9" s="136" t="s">
        <v>3</v>
      </c>
      <c r="L9" s="134"/>
      <c r="M9" s="137"/>
      <c r="N9" s="138">
        <v>20</v>
      </c>
      <c r="O9" s="139">
        <v>0.39583333333333331</v>
      </c>
      <c r="P9" s="140">
        <v>0.4375</v>
      </c>
    </row>
    <row r="10" spans="1:16" ht="16.2" thickBot="1" x14ac:dyDescent="0.35">
      <c r="A10" s="141" t="s">
        <v>39</v>
      </c>
      <c r="B10" s="154"/>
      <c r="C10" s="155"/>
      <c r="D10" s="156"/>
      <c r="E10" s="142"/>
      <c r="F10" s="143"/>
      <c r="G10" s="192"/>
      <c r="H10" s="155"/>
      <c r="I10" s="156"/>
      <c r="J10" s="238"/>
      <c r="K10" s="180"/>
      <c r="L10" s="142"/>
      <c r="M10" s="146"/>
      <c r="N10" s="147"/>
      <c r="O10" s="148"/>
      <c r="P10" s="149"/>
    </row>
    <row r="11" spans="1:16" x14ac:dyDescent="0.3">
      <c r="A11" s="133" t="s">
        <v>4</v>
      </c>
      <c r="B11" s="182">
        <v>22</v>
      </c>
      <c r="C11" s="151">
        <v>19</v>
      </c>
      <c r="D11" s="152">
        <v>1841</v>
      </c>
      <c r="E11" s="134">
        <v>0.13516203703703702</v>
      </c>
      <c r="F11" s="150" t="s">
        <v>31</v>
      </c>
      <c r="G11" s="181">
        <v>25.87</v>
      </c>
      <c r="H11" s="151">
        <v>14</v>
      </c>
      <c r="I11" s="152">
        <v>1575</v>
      </c>
      <c r="J11" s="237">
        <v>31</v>
      </c>
      <c r="K11" s="136" t="s">
        <v>4</v>
      </c>
      <c r="L11" s="134"/>
      <c r="M11" s="137"/>
      <c r="N11" s="138">
        <v>80</v>
      </c>
      <c r="O11" s="139">
        <v>0.39583333333333331</v>
      </c>
      <c r="P11" s="140">
        <v>0.4375</v>
      </c>
    </row>
    <row r="12" spans="1:16" ht="16.2" thickBot="1" x14ac:dyDescent="0.35">
      <c r="A12" s="141" t="s">
        <v>39</v>
      </c>
      <c r="B12" s="154"/>
      <c r="C12" s="155"/>
      <c r="D12" s="156"/>
      <c r="E12" s="142"/>
      <c r="F12" s="153"/>
      <c r="G12" s="192">
        <v>32.99</v>
      </c>
      <c r="H12" s="155">
        <v>14</v>
      </c>
      <c r="I12" s="156">
        <v>1575</v>
      </c>
      <c r="J12" s="239"/>
      <c r="K12" s="145" t="s">
        <v>40</v>
      </c>
      <c r="L12" s="142"/>
      <c r="M12" s="146"/>
      <c r="N12" s="147"/>
      <c r="O12" s="148"/>
      <c r="P12" s="149"/>
    </row>
    <row r="13" spans="1:16" x14ac:dyDescent="0.3">
      <c r="A13" s="133" t="s">
        <v>5</v>
      </c>
      <c r="B13" s="182">
        <v>16.899999999999999</v>
      </c>
      <c r="C13" s="151">
        <v>13</v>
      </c>
      <c r="D13" s="152">
        <v>1320</v>
      </c>
      <c r="E13" s="134">
        <v>0.11265046296296295</v>
      </c>
      <c r="F13" s="135" t="s">
        <v>34</v>
      </c>
      <c r="G13" s="181">
        <v>21.93</v>
      </c>
      <c r="H13" s="151">
        <v>14</v>
      </c>
      <c r="I13" s="152">
        <v>1293</v>
      </c>
      <c r="J13" s="237">
        <v>31</v>
      </c>
      <c r="K13" s="136" t="s">
        <v>5</v>
      </c>
      <c r="L13" s="134"/>
      <c r="M13" s="137"/>
      <c r="N13" s="138">
        <v>62</v>
      </c>
      <c r="O13" s="139">
        <v>0.39930555555555558</v>
      </c>
      <c r="P13" s="140">
        <v>0.44097222222222227</v>
      </c>
    </row>
    <row r="14" spans="1:16" ht="16.2" thickBot="1" x14ac:dyDescent="0.35">
      <c r="A14" s="141" t="s">
        <v>39</v>
      </c>
      <c r="B14" s="154"/>
      <c r="C14" s="155"/>
      <c r="D14" s="156"/>
      <c r="E14" s="142"/>
      <c r="F14" s="143"/>
      <c r="G14" s="192">
        <v>26.63</v>
      </c>
      <c r="H14" s="155">
        <v>14</v>
      </c>
      <c r="I14" s="156">
        <v>1293</v>
      </c>
      <c r="J14" s="239"/>
      <c r="K14" s="145" t="s">
        <v>48</v>
      </c>
      <c r="L14" s="142"/>
      <c r="M14" s="146"/>
      <c r="N14" s="147"/>
      <c r="O14" s="148"/>
      <c r="P14" s="149"/>
    </row>
    <row r="15" spans="1:16" x14ac:dyDescent="0.3">
      <c r="A15" s="133" t="s">
        <v>6</v>
      </c>
      <c r="B15" s="182">
        <v>14.6</v>
      </c>
      <c r="C15" s="151">
        <v>14</v>
      </c>
      <c r="D15" s="152">
        <v>1310</v>
      </c>
      <c r="E15" s="134">
        <v>0.11797453703703703</v>
      </c>
      <c r="F15" s="135" t="s">
        <v>34</v>
      </c>
      <c r="G15" s="181">
        <v>18.21</v>
      </c>
      <c r="H15" s="151">
        <v>11</v>
      </c>
      <c r="I15" s="152">
        <v>1113</v>
      </c>
      <c r="J15" s="237">
        <v>31</v>
      </c>
      <c r="K15" s="136" t="s">
        <v>6</v>
      </c>
      <c r="L15" s="134"/>
      <c r="M15" s="137"/>
      <c r="N15" s="138">
        <v>20</v>
      </c>
      <c r="O15" s="139">
        <v>0.39583333333333331</v>
      </c>
      <c r="P15" s="140">
        <v>0.4375</v>
      </c>
    </row>
    <row r="16" spans="1:16" ht="16.2" thickBot="1" x14ac:dyDescent="0.35">
      <c r="A16" s="141" t="s">
        <v>39</v>
      </c>
      <c r="B16" s="154"/>
      <c r="C16" s="155"/>
      <c r="D16" s="156"/>
      <c r="E16" s="142"/>
      <c r="F16" s="143"/>
      <c r="G16" s="192">
        <v>22.77</v>
      </c>
      <c r="H16" s="155">
        <v>11</v>
      </c>
      <c r="I16" s="156">
        <v>1113</v>
      </c>
      <c r="J16" s="239"/>
      <c r="K16" s="145" t="s">
        <v>49</v>
      </c>
      <c r="L16" s="142"/>
      <c r="M16" s="146"/>
      <c r="N16" s="147"/>
      <c r="O16" s="148"/>
      <c r="P16" s="149"/>
    </row>
    <row r="17" spans="1:16" x14ac:dyDescent="0.3">
      <c r="A17" s="133" t="s">
        <v>7</v>
      </c>
      <c r="B17" s="182">
        <v>19.2</v>
      </c>
      <c r="C17" s="151">
        <v>15</v>
      </c>
      <c r="D17" s="152">
        <v>1630</v>
      </c>
      <c r="E17" s="134">
        <v>0.13672453703703705</v>
      </c>
      <c r="F17" s="135" t="s">
        <v>31</v>
      </c>
      <c r="G17" s="181">
        <v>23.43</v>
      </c>
      <c r="H17" s="151">
        <v>17</v>
      </c>
      <c r="I17" s="152">
        <v>1581</v>
      </c>
      <c r="J17" s="237">
        <v>31</v>
      </c>
      <c r="K17" s="136" t="s">
        <v>7</v>
      </c>
      <c r="L17" s="134"/>
      <c r="M17" s="137"/>
      <c r="N17" s="138">
        <v>40</v>
      </c>
      <c r="O17" s="139">
        <v>0.39930555555555558</v>
      </c>
      <c r="P17" s="140">
        <v>0.44097222222222227</v>
      </c>
    </row>
    <row r="18" spans="1:16" ht="16.2" thickBot="1" x14ac:dyDescent="0.35">
      <c r="A18" s="141" t="s">
        <v>39</v>
      </c>
      <c r="B18" s="154"/>
      <c r="C18" s="155"/>
      <c r="D18" s="156"/>
      <c r="E18" s="142"/>
      <c r="F18" s="143"/>
      <c r="G18" s="192">
        <v>27.66</v>
      </c>
      <c r="H18" s="155">
        <v>17</v>
      </c>
      <c r="I18" s="156">
        <v>1581</v>
      </c>
      <c r="J18" s="239"/>
      <c r="K18" s="145" t="s">
        <v>47</v>
      </c>
      <c r="L18" s="142"/>
      <c r="M18" s="146"/>
      <c r="N18" s="147"/>
      <c r="O18" s="148"/>
      <c r="P18" s="149"/>
    </row>
    <row r="19" spans="1:16" x14ac:dyDescent="0.3">
      <c r="A19" s="198" t="s">
        <v>8</v>
      </c>
      <c r="B19" s="199">
        <v>12.4</v>
      </c>
      <c r="C19" s="200">
        <v>13</v>
      </c>
      <c r="D19" s="201">
        <v>1052</v>
      </c>
      <c r="E19" s="202">
        <v>0.12008101851851853</v>
      </c>
      <c r="F19" s="203" t="s">
        <v>34</v>
      </c>
      <c r="G19" s="204">
        <v>15.84</v>
      </c>
      <c r="H19" s="200">
        <v>8</v>
      </c>
      <c r="I19" s="201">
        <v>766</v>
      </c>
      <c r="J19" s="240">
        <v>59</v>
      </c>
      <c r="K19" s="136" t="s">
        <v>8</v>
      </c>
      <c r="L19" s="202"/>
      <c r="M19" s="205"/>
      <c r="N19" s="206">
        <v>60</v>
      </c>
      <c r="O19" s="207">
        <v>0.39583333333333331</v>
      </c>
      <c r="P19" s="208">
        <v>0.4375</v>
      </c>
    </row>
    <row r="20" spans="1:16" ht="16.2" thickBot="1" x14ac:dyDescent="0.35">
      <c r="A20" s="209" t="s">
        <v>39</v>
      </c>
      <c r="B20" s="210"/>
      <c r="C20" s="211"/>
      <c r="D20" s="212"/>
      <c r="E20" s="213"/>
      <c r="F20" s="214"/>
      <c r="G20" s="215">
        <v>20.190000000000001</v>
      </c>
      <c r="H20" s="211">
        <v>8</v>
      </c>
      <c r="I20" s="212">
        <v>766</v>
      </c>
      <c r="J20" s="241"/>
      <c r="K20" s="145" t="s">
        <v>54</v>
      </c>
      <c r="L20" s="213"/>
      <c r="M20" s="216"/>
      <c r="N20" s="217"/>
      <c r="O20" s="218"/>
      <c r="P20" s="219"/>
    </row>
    <row r="21" spans="1:16" x14ac:dyDescent="0.3">
      <c r="A21" s="157" t="s">
        <v>9</v>
      </c>
      <c r="B21" s="183">
        <v>12</v>
      </c>
      <c r="C21" s="184">
        <v>12</v>
      </c>
      <c r="D21" s="185">
        <v>930</v>
      </c>
      <c r="E21" s="158">
        <v>0.11578703703703704</v>
      </c>
      <c r="F21" s="159" t="s">
        <v>34</v>
      </c>
      <c r="G21" s="193">
        <v>13.27</v>
      </c>
      <c r="H21" s="184">
        <v>8</v>
      </c>
      <c r="I21" s="185">
        <v>730</v>
      </c>
      <c r="J21" s="242">
        <v>59</v>
      </c>
      <c r="K21" s="196" t="s">
        <v>9</v>
      </c>
      <c r="L21" s="158"/>
      <c r="M21" s="160"/>
      <c r="N21" s="161">
        <v>26</v>
      </c>
      <c r="O21" s="162">
        <v>0.40277777777777773</v>
      </c>
      <c r="P21" s="163">
        <v>0.44444444444444442</v>
      </c>
    </row>
    <row r="22" spans="1:16" ht="16.2" thickBot="1" x14ac:dyDescent="0.35">
      <c r="A22" s="164" t="s">
        <v>39</v>
      </c>
      <c r="B22" s="186"/>
      <c r="C22" s="187"/>
      <c r="D22" s="188"/>
      <c r="E22" s="165"/>
      <c r="F22" s="166"/>
      <c r="G22" s="194">
        <v>18.22</v>
      </c>
      <c r="H22" s="187">
        <v>8</v>
      </c>
      <c r="I22" s="188">
        <v>730</v>
      </c>
      <c r="J22" s="243"/>
      <c r="K22" s="197" t="s">
        <v>54</v>
      </c>
      <c r="L22" s="165"/>
      <c r="M22" s="167"/>
      <c r="N22" s="168"/>
      <c r="O22" s="169"/>
      <c r="P22" s="170"/>
    </row>
    <row r="23" spans="1:16" x14ac:dyDescent="0.3">
      <c r="A23" s="133" t="s">
        <v>44</v>
      </c>
      <c r="B23" s="182"/>
      <c r="C23" s="151"/>
      <c r="D23" s="152"/>
      <c r="E23" s="134"/>
      <c r="F23" s="135" t="s">
        <v>34</v>
      </c>
      <c r="G23" s="181">
        <v>14.07</v>
      </c>
      <c r="H23" s="151">
        <v>8</v>
      </c>
      <c r="I23" s="152">
        <v>883</v>
      </c>
      <c r="J23" s="237">
        <v>59</v>
      </c>
      <c r="K23" s="136" t="s">
        <v>44</v>
      </c>
      <c r="L23" s="134"/>
      <c r="M23" s="137"/>
      <c r="N23" s="138">
        <v>40</v>
      </c>
      <c r="O23" s="139">
        <v>0.39930555555555558</v>
      </c>
      <c r="P23" s="140">
        <v>0.44097222222222227</v>
      </c>
    </row>
    <row r="24" spans="1:16" ht="16.2" thickBot="1" x14ac:dyDescent="0.35">
      <c r="A24" s="141" t="s">
        <v>39</v>
      </c>
      <c r="B24" s="154"/>
      <c r="C24" s="155"/>
      <c r="D24" s="156"/>
      <c r="E24" s="142"/>
      <c r="F24" s="143"/>
      <c r="G24" s="192">
        <v>18.96</v>
      </c>
      <c r="H24" s="155">
        <v>8</v>
      </c>
      <c r="I24" s="156">
        <v>883</v>
      </c>
      <c r="J24" s="239"/>
      <c r="K24" s="145" t="s">
        <v>50</v>
      </c>
      <c r="L24" s="142"/>
      <c r="M24" s="146"/>
      <c r="N24" s="147"/>
      <c r="O24" s="148"/>
      <c r="P24" s="149"/>
    </row>
    <row r="25" spans="1:16" x14ac:dyDescent="0.3">
      <c r="A25" s="133" t="s">
        <v>45</v>
      </c>
      <c r="B25" s="182"/>
      <c r="C25" s="151"/>
      <c r="D25" s="152"/>
      <c r="E25" s="134"/>
      <c r="F25" s="135" t="s">
        <v>34</v>
      </c>
      <c r="G25" s="181">
        <v>13.97</v>
      </c>
      <c r="H25" s="151">
        <v>9</v>
      </c>
      <c r="I25" s="152">
        <v>805</v>
      </c>
      <c r="J25" s="237">
        <v>31</v>
      </c>
      <c r="K25" s="136" t="s">
        <v>45</v>
      </c>
      <c r="L25" s="134"/>
      <c r="M25" s="137"/>
      <c r="N25" s="138">
        <v>60</v>
      </c>
      <c r="O25" s="139">
        <v>0.39583333333333331</v>
      </c>
      <c r="P25" s="140">
        <v>0.4375</v>
      </c>
    </row>
    <row r="26" spans="1:16" ht="16.2" thickBot="1" x14ac:dyDescent="0.35">
      <c r="A26" s="141" t="s">
        <v>39</v>
      </c>
      <c r="B26" s="154"/>
      <c r="C26" s="155"/>
      <c r="D26" s="156"/>
      <c r="E26" s="142"/>
      <c r="F26" s="143"/>
      <c r="G26" s="192">
        <v>18.77</v>
      </c>
      <c r="H26" s="155">
        <v>9</v>
      </c>
      <c r="I26" s="156">
        <v>805</v>
      </c>
      <c r="J26" s="239"/>
      <c r="K26" s="145" t="s">
        <v>51</v>
      </c>
      <c r="L26" s="142"/>
      <c r="M26" s="146"/>
      <c r="N26" s="147"/>
      <c r="O26" s="148"/>
      <c r="P26" s="149"/>
    </row>
    <row r="27" spans="1:16" x14ac:dyDescent="0.3">
      <c r="A27" s="133" t="s">
        <v>46</v>
      </c>
      <c r="B27" s="182"/>
      <c r="C27" s="151"/>
      <c r="D27" s="152"/>
      <c r="E27" s="134"/>
      <c r="F27" s="135" t="s">
        <v>34</v>
      </c>
      <c r="G27" s="181">
        <v>13.34</v>
      </c>
      <c r="H27" s="151">
        <v>7</v>
      </c>
      <c r="I27" s="152">
        <v>699</v>
      </c>
      <c r="J27" s="237">
        <v>52</v>
      </c>
      <c r="K27" s="136" t="s">
        <v>46</v>
      </c>
      <c r="L27" s="134"/>
      <c r="M27" s="137"/>
      <c r="N27" s="138">
        <v>26</v>
      </c>
      <c r="O27" s="139">
        <v>0.40277777777777773</v>
      </c>
      <c r="P27" s="140">
        <v>0.44444444444444442</v>
      </c>
    </row>
    <row r="28" spans="1:16" ht="16.2" thickBot="1" x14ac:dyDescent="0.35">
      <c r="A28" s="141" t="s">
        <v>39</v>
      </c>
      <c r="B28" s="154"/>
      <c r="C28" s="155"/>
      <c r="D28" s="156"/>
      <c r="E28" s="142"/>
      <c r="F28" s="143"/>
      <c r="G28" s="192">
        <v>16.059999999999999</v>
      </c>
      <c r="H28" s="155">
        <v>7</v>
      </c>
      <c r="I28" s="156">
        <v>699</v>
      </c>
      <c r="J28" s="239"/>
      <c r="K28" s="145" t="s">
        <v>52</v>
      </c>
      <c r="L28" s="142"/>
      <c r="M28" s="146"/>
      <c r="N28" s="147"/>
      <c r="O28" s="148"/>
      <c r="P28" s="149"/>
    </row>
    <row r="29" spans="1:16" x14ac:dyDescent="0.3">
      <c r="A29" s="157" t="s">
        <v>10</v>
      </c>
      <c r="B29" s="183">
        <v>12.4</v>
      </c>
      <c r="C29" s="184">
        <v>13</v>
      </c>
      <c r="D29" s="185">
        <v>1052</v>
      </c>
      <c r="E29" s="159"/>
      <c r="F29" s="159"/>
      <c r="G29" s="193">
        <v>13.27</v>
      </c>
      <c r="H29" s="184">
        <v>8</v>
      </c>
      <c r="I29" s="185">
        <v>730</v>
      </c>
      <c r="J29" s="242">
        <v>59</v>
      </c>
      <c r="K29" s="196" t="s">
        <v>10</v>
      </c>
      <c r="L29" s="159"/>
      <c r="M29" s="160"/>
      <c r="N29" s="161">
        <v>90</v>
      </c>
      <c r="O29" s="162"/>
      <c r="P29" s="171">
        <v>0.40625</v>
      </c>
    </row>
    <row r="30" spans="1:16" ht="16.2" thickBot="1" x14ac:dyDescent="0.35">
      <c r="A30" s="164" t="s">
        <v>39</v>
      </c>
      <c r="B30" s="186"/>
      <c r="C30" s="187"/>
      <c r="D30" s="188"/>
      <c r="E30" s="166"/>
      <c r="F30" s="166"/>
      <c r="G30" s="194">
        <v>18.22</v>
      </c>
      <c r="H30" s="187">
        <v>8</v>
      </c>
      <c r="I30" s="188">
        <v>730</v>
      </c>
      <c r="J30" s="243"/>
      <c r="K30" s="197" t="s">
        <v>55</v>
      </c>
      <c r="L30" s="166"/>
      <c r="M30" s="167"/>
      <c r="N30" s="168"/>
      <c r="O30" s="169"/>
      <c r="P30" s="172"/>
    </row>
    <row r="31" spans="1:16" ht="15.75" customHeight="1" x14ac:dyDescent="0.3">
      <c r="A31" s="173" t="s">
        <v>0</v>
      </c>
      <c r="B31" s="189">
        <v>15.2</v>
      </c>
      <c r="C31" s="190">
        <v>8</v>
      </c>
      <c r="D31" s="191">
        <v>882</v>
      </c>
      <c r="E31" s="174"/>
      <c r="F31" s="174"/>
      <c r="G31" s="195">
        <v>14.21</v>
      </c>
      <c r="H31" s="190">
        <v>5</v>
      </c>
      <c r="I31" s="191">
        <v>685</v>
      </c>
      <c r="J31" s="244">
        <v>44</v>
      </c>
      <c r="K31" s="175" t="s">
        <v>0</v>
      </c>
      <c r="L31" s="174"/>
      <c r="M31" s="176"/>
      <c r="N31" s="177">
        <v>50</v>
      </c>
      <c r="O31" s="178"/>
      <c r="P31" s="179">
        <v>0.40625</v>
      </c>
    </row>
    <row r="32" spans="1:16" ht="15.75" customHeight="1" thickBot="1" x14ac:dyDescent="0.35">
      <c r="A32" s="141" t="s">
        <v>39</v>
      </c>
      <c r="B32" s="154"/>
      <c r="C32" s="155"/>
      <c r="D32" s="156"/>
      <c r="E32" s="142"/>
      <c r="F32" s="143"/>
      <c r="G32" s="192">
        <v>20.63</v>
      </c>
      <c r="H32" s="155">
        <v>5</v>
      </c>
      <c r="I32" s="156">
        <v>685</v>
      </c>
      <c r="J32" s="239"/>
      <c r="K32" s="145" t="s">
        <v>53</v>
      </c>
      <c r="L32" s="142"/>
      <c r="M32" s="146"/>
      <c r="N32" s="147"/>
      <c r="O32" s="148"/>
      <c r="P32" s="149"/>
    </row>
    <row r="34" spans="13:16" x14ac:dyDescent="0.3">
      <c r="M34" s="28"/>
      <c r="P34" s="22"/>
    </row>
  </sheetData>
  <hyperlinks>
    <hyperlink ref="K9" r:id="rId1"/>
    <hyperlink ref="K13" r:id="rId2"/>
    <hyperlink ref="K31" r:id="rId3"/>
    <hyperlink ref="K29" r:id="rId4"/>
    <hyperlink ref="K15" r:id="rId5"/>
    <hyperlink ref="K7" r:id="rId6"/>
    <hyperlink ref="K5" r:id="rId7"/>
    <hyperlink ref="K11" r:id="rId8"/>
    <hyperlink ref="K17" r:id="rId9"/>
    <hyperlink ref="K12" r:id="rId10"/>
    <hyperlink ref="K27" r:id="rId11"/>
    <hyperlink ref="K25" r:id="rId12"/>
    <hyperlink ref="K23" r:id="rId13"/>
    <hyperlink ref="K18" r:id="rId14"/>
    <hyperlink ref="K14" r:id="rId15"/>
    <hyperlink ref="K16" r:id="rId16"/>
    <hyperlink ref="K24" r:id="rId17"/>
    <hyperlink ref="K26" r:id="rId18"/>
    <hyperlink ref="K28" r:id="rId19"/>
    <hyperlink ref="K32" r:id="rId20"/>
    <hyperlink ref="K30" r:id="rId21"/>
    <hyperlink ref="K19" r:id="rId22"/>
    <hyperlink ref="K20" r:id="rId23"/>
    <hyperlink ref="K21" r:id="rId24"/>
    <hyperlink ref="K22" r:id="rId25"/>
  </hyperlinks>
  <pageMargins left="0.39370078740157483" right="0.39370078740157483" top="0.19685039370078741" bottom="0.19685039370078741" header="0.19685039370078741" footer="0.19685039370078741"/>
  <pageSetup paperSize="9" orientation="landscape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defaultRowHeight="15.6" x14ac:dyDescent="0.3"/>
  <cols>
    <col min="3" max="3" width="12" customWidth="1"/>
    <col min="4" max="4" width="56.69921875" bestFit="1" customWidth="1"/>
  </cols>
  <sheetData>
    <row r="1" spans="1:4" x14ac:dyDescent="0.3">
      <c r="A1" s="20" t="s">
        <v>76</v>
      </c>
    </row>
    <row r="2" spans="1:4" ht="16.2" thickBot="1" x14ac:dyDescent="0.35"/>
    <row r="3" spans="1:4" ht="16.2" thickBot="1" x14ac:dyDescent="0.35">
      <c r="A3" s="220" t="s">
        <v>41</v>
      </c>
      <c r="B3" s="221" t="s">
        <v>56</v>
      </c>
      <c r="C3" s="221" t="s">
        <v>57</v>
      </c>
      <c r="D3" s="222" t="s">
        <v>58</v>
      </c>
    </row>
    <row r="4" spans="1:4" x14ac:dyDescent="0.3">
      <c r="A4" s="223" t="s">
        <v>1</v>
      </c>
      <c r="B4" s="224">
        <v>18.8</v>
      </c>
      <c r="C4" s="224">
        <v>13</v>
      </c>
      <c r="D4" s="250" t="s">
        <v>80</v>
      </c>
    </row>
    <row r="5" spans="1:4" x14ac:dyDescent="0.3">
      <c r="A5" s="226" t="s">
        <v>2</v>
      </c>
      <c r="B5" s="227">
        <v>16.100000000000001</v>
      </c>
      <c r="C5" s="227">
        <v>11</v>
      </c>
      <c r="D5" s="251" t="s">
        <v>81</v>
      </c>
    </row>
    <row r="6" spans="1:4" x14ac:dyDescent="0.3">
      <c r="A6" s="226" t="s">
        <v>3</v>
      </c>
      <c r="B6" s="227">
        <v>16.100000000000001</v>
      </c>
      <c r="C6" s="227">
        <v>11</v>
      </c>
      <c r="D6" s="251" t="s">
        <v>81</v>
      </c>
    </row>
    <row r="7" spans="1:4" x14ac:dyDescent="0.3">
      <c r="A7" s="226" t="s">
        <v>4</v>
      </c>
      <c r="B7" s="227">
        <v>27.7</v>
      </c>
      <c r="C7" s="227">
        <v>18</v>
      </c>
      <c r="D7" s="251" t="s">
        <v>77</v>
      </c>
    </row>
    <row r="8" spans="1:4" x14ac:dyDescent="0.3">
      <c r="A8" s="226" t="s">
        <v>5</v>
      </c>
      <c r="B8" s="227">
        <v>23.5</v>
      </c>
      <c r="C8" s="227">
        <v>14</v>
      </c>
      <c r="D8" s="251" t="s">
        <v>78</v>
      </c>
    </row>
    <row r="9" spans="1:4" x14ac:dyDescent="0.3">
      <c r="A9" s="226" t="s">
        <v>6</v>
      </c>
      <c r="B9" s="227">
        <v>20.3</v>
      </c>
      <c r="C9" s="227">
        <v>11</v>
      </c>
      <c r="D9" s="251" t="s">
        <v>79</v>
      </c>
    </row>
    <row r="10" spans="1:4" x14ac:dyDescent="0.3">
      <c r="A10" s="226" t="s">
        <v>7</v>
      </c>
      <c r="B10" s="227">
        <v>23.5</v>
      </c>
      <c r="C10" s="227">
        <v>14</v>
      </c>
      <c r="D10" s="251" t="s">
        <v>78</v>
      </c>
    </row>
    <row r="11" spans="1:4" x14ac:dyDescent="0.3">
      <c r="A11" s="226" t="s">
        <v>8</v>
      </c>
      <c r="B11" s="227">
        <v>18.8</v>
      </c>
      <c r="C11" s="227">
        <v>13</v>
      </c>
      <c r="D11" s="251" t="s">
        <v>80</v>
      </c>
    </row>
    <row r="12" spans="1:4" x14ac:dyDescent="0.3">
      <c r="A12" s="246" t="s">
        <v>9</v>
      </c>
      <c r="B12" s="247">
        <v>16.100000000000001</v>
      </c>
      <c r="C12" s="247">
        <v>11</v>
      </c>
      <c r="D12" s="252" t="s">
        <v>81</v>
      </c>
    </row>
    <row r="13" spans="1:4" x14ac:dyDescent="0.3">
      <c r="A13" s="226" t="s">
        <v>44</v>
      </c>
      <c r="B13" s="227">
        <v>17.2</v>
      </c>
      <c r="C13" s="227">
        <v>11</v>
      </c>
      <c r="D13" s="251" t="s">
        <v>82</v>
      </c>
    </row>
    <row r="14" spans="1:4" x14ac:dyDescent="0.3">
      <c r="A14" s="226" t="s">
        <v>45</v>
      </c>
      <c r="B14" s="227">
        <v>16.100000000000001</v>
      </c>
      <c r="C14" s="227">
        <v>11</v>
      </c>
      <c r="D14" s="251" t="s">
        <v>81</v>
      </c>
    </row>
    <row r="15" spans="1:4" x14ac:dyDescent="0.3">
      <c r="A15" s="226" t="s">
        <v>46</v>
      </c>
      <c r="B15" s="227">
        <v>13.9</v>
      </c>
      <c r="C15" s="227">
        <v>9</v>
      </c>
      <c r="D15" s="251" t="s">
        <v>83</v>
      </c>
    </row>
    <row r="16" spans="1:4" x14ac:dyDescent="0.3">
      <c r="A16" s="226" t="s">
        <v>0</v>
      </c>
      <c r="B16" s="227">
        <v>13.9</v>
      </c>
      <c r="C16" s="227">
        <v>9</v>
      </c>
      <c r="D16" s="251" t="s">
        <v>83</v>
      </c>
    </row>
    <row r="17" spans="1:4" ht="16.2" thickBot="1" x14ac:dyDescent="0.35">
      <c r="A17" s="248" t="s">
        <v>10</v>
      </c>
      <c r="B17" s="249">
        <v>15.9</v>
      </c>
      <c r="C17" s="249">
        <v>9</v>
      </c>
      <c r="D17" s="253" t="s">
        <v>84</v>
      </c>
    </row>
    <row r="19" spans="1:4" x14ac:dyDescent="0.3">
      <c r="A19" s="20" t="s">
        <v>69</v>
      </c>
    </row>
    <row r="20" spans="1:4" ht="16.2" thickBot="1" x14ac:dyDescent="0.35"/>
    <row r="21" spans="1:4" ht="16.2" thickBot="1" x14ac:dyDescent="0.35">
      <c r="A21" s="220" t="s">
        <v>41</v>
      </c>
      <c r="B21" s="221" t="s">
        <v>56</v>
      </c>
      <c r="C21" s="221" t="s">
        <v>57</v>
      </c>
      <c r="D21" s="222" t="s">
        <v>58</v>
      </c>
    </row>
    <row r="22" spans="1:4" x14ac:dyDescent="0.3">
      <c r="A22" s="223" t="s">
        <v>1</v>
      </c>
      <c r="B22" s="224">
        <v>20.79</v>
      </c>
      <c r="C22" s="224">
        <v>13</v>
      </c>
      <c r="D22" s="225" t="s">
        <v>75</v>
      </c>
    </row>
    <row r="23" spans="1:4" x14ac:dyDescent="0.3">
      <c r="A23" s="226" t="s">
        <v>2</v>
      </c>
      <c r="B23" s="227">
        <v>18.97</v>
      </c>
      <c r="C23" s="227">
        <v>10</v>
      </c>
      <c r="D23" s="228" t="s">
        <v>73</v>
      </c>
    </row>
    <row r="24" spans="1:4" x14ac:dyDescent="0.3">
      <c r="A24" s="226" t="s">
        <v>3</v>
      </c>
      <c r="B24" s="227">
        <v>14.48</v>
      </c>
      <c r="C24" s="227">
        <v>12</v>
      </c>
      <c r="D24" s="228" t="s">
        <v>74</v>
      </c>
    </row>
    <row r="25" spans="1:4" x14ac:dyDescent="0.3">
      <c r="A25" s="226" t="s">
        <v>4</v>
      </c>
      <c r="B25" s="227">
        <v>25.87</v>
      </c>
      <c r="C25" s="227">
        <v>14</v>
      </c>
      <c r="D25" s="228" t="s">
        <v>59</v>
      </c>
    </row>
    <row r="26" spans="1:4" x14ac:dyDescent="0.3">
      <c r="A26" s="226" t="s">
        <v>5</v>
      </c>
      <c r="B26" s="227">
        <v>21.93</v>
      </c>
      <c r="C26" s="227">
        <v>14</v>
      </c>
      <c r="D26" s="228" t="s">
        <v>60</v>
      </c>
    </row>
    <row r="27" spans="1:4" x14ac:dyDescent="0.3">
      <c r="A27" s="226" t="s">
        <v>6</v>
      </c>
      <c r="B27" s="227">
        <v>18.21</v>
      </c>
      <c r="C27" s="227">
        <v>11</v>
      </c>
      <c r="D27" s="228" t="s">
        <v>61</v>
      </c>
    </row>
    <row r="28" spans="1:4" x14ac:dyDescent="0.3">
      <c r="A28" s="226" t="s">
        <v>7</v>
      </c>
      <c r="B28" s="227">
        <v>23.43</v>
      </c>
      <c r="C28" s="227">
        <v>17</v>
      </c>
      <c r="D28" s="228" t="s">
        <v>62</v>
      </c>
    </row>
    <row r="29" spans="1:4" x14ac:dyDescent="0.3">
      <c r="A29" s="226" t="s">
        <v>8</v>
      </c>
      <c r="B29" s="227">
        <v>15.84</v>
      </c>
      <c r="C29" s="227">
        <v>8</v>
      </c>
      <c r="D29" s="228" t="s">
        <v>64</v>
      </c>
    </row>
    <row r="30" spans="1:4" x14ac:dyDescent="0.3">
      <c r="A30" s="229" t="s">
        <v>9</v>
      </c>
      <c r="B30" s="230">
        <v>13.27</v>
      </c>
      <c r="C30" s="230">
        <v>8</v>
      </c>
      <c r="D30" s="231" t="s">
        <v>63</v>
      </c>
    </row>
    <row r="31" spans="1:4" x14ac:dyDescent="0.3">
      <c r="A31" s="226" t="s">
        <v>44</v>
      </c>
      <c r="B31" s="227">
        <v>14.07</v>
      </c>
      <c r="C31" s="227">
        <v>8</v>
      </c>
      <c r="D31" s="228" t="s">
        <v>65</v>
      </c>
    </row>
    <row r="32" spans="1:4" x14ac:dyDescent="0.3">
      <c r="A32" s="226" t="s">
        <v>45</v>
      </c>
      <c r="B32" s="227">
        <v>13.97</v>
      </c>
      <c r="C32" s="227">
        <v>9</v>
      </c>
      <c r="D32" s="228" t="s">
        <v>66</v>
      </c>
    </row>
    <row r="33" spans="1:4" x14ac:dyDescent="0.3">
      <c r="A33" s="226" t="s">
        <v>46</v>
      </c>
      <c r="B33" s="227">
        <v>13.34</v>
      </c>
      <c r="C33" s="227">
        <v>7</v>
      </c>
      <c r="D33" s="228" t="s">
        <v>67</v>
      </c>
    </row>
    <row r="34" spans="1:4" x14ac:dyDescent="0.3">
      <c r="A34" s="226" t="s">
        <v>0</v>
      </c>
      <c r="B34" s="227">
        <v>14.21</v>
      </c>
      <c r="C34" s="227">
        <v>5</v>
      </c>
      <c r="D34" s="228" t="s">
        <v>68</v>
      </c>
    </row>
    <row r="35" spans="1:4" ht="16.2" thickBot="1" x14ac:dyDescent="0.35">
      <c r="A35" s="232" t="s">
        <v>10</v>
      </c>
      <c r="B35" s="233">
        <v>13.27</v>
      </c>
      <c r="C35" s="233">
        <v>8</v>
      </c>
      <c r="D35" s="234" t="s">
        <v>63</v>
      </c>
    </row>
    <row r="36" spans="1:4" x14ac:dyDescent="0.3">
      <c r="B36" s="1"/>
      <c r="C36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HROB tratě 2016_2019</vt:lpstr>
      <vt:lpstr>HROB tratě 2020</vt:lpstr>
      <vt:lpstr>sledy kontrol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Tojnar</dc:creator>
  <cp:lastModifiedBy>Windows User</cp:lastModifiedBy>
  <cp:lastPrinted>2020-07-19T16:32:40Z</cp:lastPrinted>
  <dcterms:created xsi:type="dcterms:W3CDTF">2016-10-04T05:02:58Z</dcterms:created>
  <dcterms:modified xsi:type="dcterms:W3CDTF">2020-12-08T10:52:28Z</dcterms:modified>
</cp:coreProperties>
</file>